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Sheet1!$A$7:$BI$65</definedName>
  </definedNames>
  <calcPr calcId="124519"/>
</workbook>
</file>

<file path=xl/calcChain.xml><?xml version="1.0" encoding="utf-8"?>
<calcChain xmlns="http://schemas.openxmlformats.org/spreadsheetml/2006/main">
  <c r="BI64" i="1"/>
  <c r="BI53"/>
  <c r="BI41"/>
  <c r="BI36"/>
  <c r="BI35"/>
  <c r="BI27"/>
  <c r="BI25"/>
  <c r="BI19"/>
  <c r="BI10"/>
  <c r="BI9"/>
  <c r="BI8"/>
  <c r="BI59"/>
  <c r="BI26"/>
  <c r="BI23"/>
  <c r="BI20"/>
  <c r="BI16"/>
  <c r="BI24"/>
  <c r="BI49"/>
  <c r="BI46"/>
  <c r="BI45"/>
  <c r="BI44"/>
  <c r="BI43"/>
  <c r="BI42"/>
  <c r="BI39"/>
  <c r="BI50"/>
  <c r="BI40"/>
  <c r="BI58"/>
  <c r="BI57"/>
  <c r="BI55"/>
  <c r="BI54"/>
  <c r="BI18"/>
  <c r="BI17"/>
  <c r="BI15"/>
  <c r="BI14"/>
  <c r="BI13"/>
  <c r="BI12"/>
  <c r="BI11"/>
  <c r="BI52"/>
  <c r="BI51"/>
  <c r="BI38"/>
  <c r="BI37"/>
  <c r="BI32"/>
  <c r="BI31"/>
  <c r="BI30"/>
  <c r="BI29"/>
  <c r="BI28"/>
  <c r="BI61"/>
  <c r="BI34"/>
  <c r="BI33"/>
  <c r="BI60"/>
  <c r="BI48"/>
  <c r="BI63"/>
  <c r="BI62"/>
  <c r="BI56"/>
  <c r="BI22"/>
  <c r="BI21"/>
  <c r="AV46"/>
  <c r="AW46" s="1"/>
  <c r="AV44"/>
  <c r="AW44" s="1"/>
  <c r="AV42"/>
  <c r="AW42" s="1"/>
  <c r="AV40"/>
  <c r="AW40" s="1"/>
  <c r="AV39"/>
  <c r="AW39" s="1"/>
  <c r="AV38"/>
  <c r="AW38" s="1"/>
  <c r="AV37"/>
  <c r="AW37" s="1"/>
  <c r="AV27"/>
  <c r="AW27" s="1"/>
  <c r="AV24"/>
  <c r="AW24" s="1"/>
  <c r="AV23"/>
  <c r="AW23" s="1"/>
  <c r="AV21"/>
  <c r="AW21" s="1"/>
  <c r="AV20"/>
  <c r="AW20" s="1"/>
  <c r="AV15"/>
  <c r="AW15" s="1"/>
  <c r="AV14"/>
  <c r="AW14" s="1"/>
  <c r="AV13"/>
  <c r="AW13" s="1"/>
  <c r="AV12"/>
  <c r="AW12" s="1"/>
  <c r="AP50"/>
  <c r="AQ50" s="1"/>
  <c r="AP49"/>
  <c r="AQ49" s="1"/>
  <c r="AP48"/>
  <c r="AQ48" s="1"/>
  <c r="AP40"/>
  <c r="AQ40" s="1"/>
  <c r="AP38"/>
  <c r="AQ38" s="1"/>
  <c r="AP26"/>
  <c r="AQ26" s="1"/>
  <c r="AP25"/>
  <c r="AQ25" s="1"/>
  <c r="AP24"/>
  <c r="AQ24" s="1"/>
  <c r="AP23"/>
  <c r="AQ23" s="1"/>
  <c r="AJ49"/>
  <c r="AK49" s="1"/>
  <c r="AJ48"/>
  <c r="AK48" s="1"/>
  <c r="AJ46"/>
  <c r="AK46" s="1"/>
  <c r="L64"/>
  <c r="M64" s="1"/>
  <c r="L53"/>
  <c r="M53" s="1"/>
  <c r="BE63"/>
  <c r="BF63" s="1"/>
  <c r="BE64"/>
  <c r="BF64" s="1"/>
  <c r="BE62"/>
  <c r="BF62" s="1"/>
  <c r="BB58"/>
  <c r="BC58" s="1"/>
  <c r="BB57"/>
  <c r="BC57" s="1"/>
  <c r="BB56"/>
  <c r="BC56" s="1"/>
  <c r="BB55"/>
  <c r="BC55" s="1"/>
  <c r="BB54"/>
  <c r="BC54" s="1"/>
  <c r="BB53"/>
  <c r="BC53" s="1"/>
  <c r="BB52"/>
  <c r="BC52" s="1"/>
  <c r="BB51"/>
  <c r="BC51" s="1"/>
  <c r="BB46"/>
  <c r="BC46" s="1"/>
  <c r="BB45"/>
  <c r="BC45" s="1"/>
  <c r="BB43"/>
  <c r="BC43" s="1"/>
  <c r="BB41"/>
  <c r="BC41" s="1"/>
  <c r="BB39"/>
  <c r="BC39" s="1"/>
  <c r="BB38"/>
  <c r="BC38" s="1"/>
  <c r="BB37"/>
  <c r="BC37" s="1"/>
  <c r="BB36"/>
  <c r="BC36" s="1"/>
  <c r="BB35"/>
  <c r="BC35" s="1"/>
  <c r="BB32"/>
  <c r="BC32" s="1"/>
  <c r="BB31"/>
  <c r="BC31" s="1"/>
  <c r="BB30"/>
  <c r="BC30" s="1"/>
  <c r="BB27"/>
  <c r="BC27" s="1"/>
  <c r="BB26"/>
  <c r="BC26" s="1"/>
  <c r="BB25"/>
  <c r="BC25" s="1"/>
  <c r="BB24"/>
  <c r="BC24" s="1"/>
  <c r="BB23"/>
  <c r="BC23" s="1"/>
  <c r="BB22"/>
  <c r="BC22" s="1"/>
  <c r="BB21"/>
  <c r="BC21" s="1"/>
  <c r="BB20"/>
  <c r="BC20" s="1"/>
  <c r="BB19"/>
  <c r="BC19" s="1"/>
  <c r="BB18"/>
  <c r="BC18" s="1"/>
  <c r="BB17"/>
  <c r="BC17" s="1"/>
  <c r="BB16"/>
  <c r="BC16" s="1"/>
  <c r="BB15"/>
  <c r="BC15" s="1"/>
  <c r="BB14"/>
  <c r="BC14" s="1"/>
  <c r="BB13"/>
  <c r="BC13" s="1"/>
  <c r="BB12"/>
  <c r="BC12" s="1"/>
  <c r="BB11"/>
  <c r="BC11" s="1"/>
  <c r="BB10"/>
  <c r="BC10" s="1"/>
  <c r="BB9"/>
  <c r="BC9" s="1"/>
  <c r="BB8"/>
  <c r="BC8" s="1"/>
  <c r="AY64"/>
  <c r="AZ64" s="1"/>
  <c r="AY63"/>
  <c r="AZ63" s="1"/>
  <c r="AY62"/>
  <c r="AZ62" s="1"/>
  <c r="AY59"/>
  <c r="AZ59" s="1"/>
  <c r="AY58"/>
  <c r="AZ58" s="1"/>
  <c r="AY57"/>
  <c r="AZ57" s="1"/>
  <c r="AY56"/>
  <c r="AZ56" s="1"/>
  <c r="AY55"/>
  <c r="AZ55" s="1"/>
  <c r="AY54"/>
  <c r="AZ54" s="1"/>
  <c r="AY37"/>
  <c r="AZ37" s="1"/>
  <c r="AY32"/>
  <c r="AZ32" s="1"/>
  <c r="AY31"/>
  <c r="AZ31" s="1"/>
  <c r="AY30"/>
  <c r="AZ30" s="1"/>
  <c r="AY29"/>
  <c r="AZ29" s="1"/>
  <c r="AY28"/>
  <c r="AZ28" s="1"/>
  <c r="AY27"/>
  <c r="AZ27" s="1"/>
  <c r="AY26"/>
  <c r="AZ26" s="1"/>
  <c r="AY25"/>
  <c r="AZ25" s="1"/>
  <c r="AY24"/>
  <c r="AZ24" s="1"/>
  <c r="AY23"/>
  <c r="AZ23" s="1"/>
  <c r="AY22"/>
  <c r="AZ22" s="1"/>
  <c r="AY21"/>
  <c r="AZ21" s="1"/>
  <c r="AY20"/>
  <c r="AZ20" s="1"/>
  <c r="AY19"/>
  <c r="AZ19" s="1"/>
  <c r="AY18"/>
  <c r="AZ18" s="1"/>
  <c r="AY17"/>
  <c r="AZ17" s="1"/>
  <c r="AY16"/>
  <c r="AZ16" s="1"/>
  <c r="AY15"/>
  <c r="AZ15" s="1"/>
  <c r="AY14"/>
  <c r="AZ14" s="1"/>
  <c r="AY13"/>
  <c r="AZ13" s="1"/>
  <c r="AY12"/>
  <c r="AZ12" s="1"/>
  <c r="AY11"/>
  <c r="AZ11" s="1"/>
  <c r="AS49"/>
  <c r="AT49" s="1"/>
  <c r="AS46"/>
  <c r="AT46" s="1"/>
  <c r="AS45"/>
  <c r="AT45" s="1"/>
  <c r="AS44"/>
  <c r="AT44" s="1"/>
  <c r="AS43"/>
  <c r="AT43" s="1"/>
  <c r="AS42"/>
  <c r="AT42" s="1"/>
  <c r="AS39"/>
  <c r="AT39" s="1"/>
  <c r="AM58"/>
  <c r="AN58" s="1"/>
  <c r="AM57"/>
  <c r="AN57" s="1"/>
  <c r="AM55"/>
  <c r="AN55" s="1"/>
  <c r="AM54"/>
  <c r="AN54" s="1"/>
  <c r="AM19"/>
  <c r="AN19" s="1"/>
  <c r="AM18"/>
  <c r="AN18" s="1"/>
  <c r="AM17"/>
  <c r="AN17" s="1"/>
  <c r="AM16"/>
  <c r="AN16" s="1"/>
  <c r="AM15"/>
  <c r="AN15" s="1"/>
  <c r="AM14"/>
  <c r="AN14" s="1"/>
  <c r="AM13"/>
  <c r="AN13" s="1"/>
  <c r="AM12"/>
  <c r="AN12" s="1"/>
  <c r="AM11"/>
  <c r="AN11" s="1"/>
  <c r="AG32"/>
  <c r="AH32" s="1"/>
  <c r="AG31"/>
  <c r="AH31" s="1"/>
  <c r="AG30"/>
  <c r="AH30" s="1"/>
  <c r="AG29"/>
  <c r="AH29" s="1"/>
  <c r="AG28"/>
  <c r="AH28" s="1"/>
  <c r="AG15"/>
  <c r="AH15" s="1"/>
  <c r="AG14"/>
  <c r="AH14" s="1"/>
  <c r="AG13"/>
  <c r="AH13" s="1"/>
  <c r="AG12"/>
  <c r="AH12" s="1"/>
  <c r="AG11"/>
  <c r="AH11" s="1"/>
  <c r="AD43"/>
  <c r="AE43" s="1"/>
  <c r="AD42"/>
  <c r="AE42" s="1"/>
  <c r="AA58"/>
  <c r="AB58" s="1"/>
  <c r="AA57"/>
  <c r="AB57" s="1"/>
  <c r="AA56"/>
  <c r="AB56" s="1"/>
  <c r="AA55"/>
  <c r="AB55" s="1"/>
  <c r="AA54"/>
  <c r="AB54" s="1"/>
  <c r="AA53"/>
  <c r="AB53" s="1"/>
  <c r="AA52"/>
  <c r="AB52" s="1"/>
  <c r="AA51"/>
  <c r="AB51" s="1"/>
  <c r="AA38"/>
  <c r="AB38" s="1"/>
  <c r="AA37"/>
  <c r="AB37" s="1"/>
  <c r="AA32"/>
  <c r="AB32" s="1"/>
  <c r="AA31"/>
  <c r="AB31" s="1"/>
  <c r="AA30"/>
  <c r="AB30" s="1"/>
  <c r="AA29"/>
  <c r="AB29" s="1"/>
  <c r="AA28"/>
  <c r="AB28" s="1"/>
  <c r="AA19"/>
  <c r="AB19" s="1"/>
  <c r="AA18"/>
  <c r="AB18" s="1"/>
  <c r="AA17"/>
  <c r="AB17" s="1"/>
  <c r="AA16"/>
  <c r="AB16" s="1"/>
  <c r="AA15"/>
  <c r="AB15" s="1"/>
  <c r="AA14"/>
  <c r="AB14" s="1"/>
  <c r="AA13"/>
  <c r="AB13" s="1"/>
  <c r="AA12"/>
  <c r="AB12" s="1"/>
  <c r="AA11"/>
  <c r="AB11" s="1"/>
  <c r="AA10"/>
  <c r="AB10" s="1"/>
  <c r="AA9"/>
  <c r="AB9" s="1"/>
  <c r="AA8"/>
  <c r="AB8" s="1"/>
  <c r="X64"/>
  <c r="Y64" s="1"/>
  <c r="X63"/>
  <c r="Y63" s="1"/>
  <c r="X62"/>
  <c r="Y62" s="1"/>
  <c r="X61"/>
  <c r="Y61" s="1"/>
  <c r="X39"/>
  <c r="Y39" s="1"/>
  <c r="X36"/>
  <c r="Y36" s="1"/>
  <c r="X35"/>
  <c r="Y35" s="1"/>
  <c r="X34"/>
  <c r="Y34" s="1"/>
  <c r="X33"/>
  <c r="Y33" s="1"/>
  <c r="X32"/>
  <c r="Y32" s="1"/>
  <c r="X31"/>
  <c r="Y31" s="1"/>
  <c r="X30"/>
  <c r="Y30" s="1"/>
  <c r="X29"/>
  <c r="Y29" s="1"/>
  <c r="X28"/>
  <c r="Y28" s="1"/>
  <c r="U64"/>
  <c r="V64" s="1"/>
  <c r="U63"/>
  <c r="V63" s="1"/>
  <c r="U62"/>
  <c r="V62" s="1"/>
  <c r="U20"/>
  <c r="V20" s="1"/>
  <c r="R60"/>
  <c r="S60" s="1"/>
  <c r="R48"/>
  <c r="S48" s="1"/>
  <c r="R46"/>
  <c r="S46" s="1"/>
  <c r="R45"/>
  <c r="S45" s="1"/>
  <c r="R38"/>
  <c r="S38" s="1"/>
  <c r="O64"/>
  <c r="P64" s="1"/>
  <c r="O63"/>
  <c r="P63" s="1"/>
  <c r="O62"/>
  <c r="P62" s="1"/>
  <c r="O58"/>
  <c r="P58" s="1"/>
  <c r="O57"/>
  <c r="P57" s="1"/>
  <c r="O56"/>
  <c r="P56" s="1"/>
  <c r="O55"/>
  <c r="P55" s="1"/>
  <c r="O51"/>
  <c r="P51" s="1"/>
  <c r="O19"/>
  <c r="P19" s="1"/>
  <c r="O18"/>
  <c r="P18" s="1"/>
  <c r="O17"/>
  <c r="P17" s="1"/>
  <c r="O16"/>
  <c r="P16" s="1"/>
  <c r="O15"/>
  <c r="P15" s="1"/>
  <c r="O14"/>
  <c r="P14" s="1"/>
  <c r="O13"/>
  <c r="P13" s="1"/>
  <c r="O12"/>
  <c r="P12" s="1"/>
  <c r="O11"/>
  <c r="P11" s="1"/>
  <c r="O10"/>
  <c r="P10" s="1"/>
  <c r="O9"/>
  <c r="P9" s="1"/>
  <c r="O8"/>
  <c r="P8" s="1"/>
  <c r="I36"/>
  <c r="J36" s="1"/>
  <c r="I35"/>
  <c r="J35" s="1"/>
  <c r="F21"/>
  <c r="G21" s="1"/>
  <c r="F22"/>
  <c r="G22" s="1"/>
  <c r="F23"/>
  <c r="G23" s="1"/>
  <c r="F24"/>
  <c r="G24" s="1"/>
  <c r="F25"/>
  <c r="G25" s="1"/>
  <c r="F26"/>
  <c r="G26" s="1"/>
  <c r="F27"/>
  <c r="G27" s="1"/>
  <c r="F20"/>
  <c r="G20" s="1"/>
</calcChain>
</file>

<file path=xl/sharedStrings.xml><?xml version="1.0" encoding="utf-8"?>
<sst xmlns="http://schemas.openxmlformats.org/spreadsheetml/2006/main" count="309" uniqueCount="134">
  <si>
    <t>հատ</t>
  </si>
  <si>
    <t>Ապրանքի անվանում</t>
  </si>
  <si>
    <t>Չ/մ</t>
  </si>
  <si>
    <t>Քանակ</t>
  </si>
  <si>
    <t>Նախահաշվային գին/դրամ/</t>
  </si>
  <si>
    <t>Առանց ԱԱՀ</t>
  </si>
  <si>
    <t>ԱԱՀ</t>
  </si>
  <si>
    <t>ԱԱՀ-ով</t>
  </si>
  <si>
    <t>Առանց
 ԱԱՀ</t>
  </si>
  <si>
    <t>ՀԱՎԵԼՎԱԾ N 1</t>
  </si>
  <si>
    <t>1-ին տեղ 
զբաղեցնող 
մասնակից</t>
  </si>
  <si>
    <t>Էքսպրես Շին ՍՊԸ</t>
  </si>
  <si>
    <t>Էյչ Գրուպ ՍՊԸ</t>
  </si>
  <si>
    <t>Էրոդավ ՍՊԸ</t>
  </si>
  <si>
    <t>Մարինե 90 ՍՊԸ</t>
  </si>
  <si>
    <t>Մեծ Ծիածան ՍՊԸ</t>
  </si>
  <si>
    <t>ՆԱՐՆԻԿ ՍՊԸ</t>
  </si>
  <si>
    <t>ՏԻՍԱ ՓԲԸ</t>
  </si>
  <si>
    <t>«ՀՀՊՆՆՏԱԴ-ԳՀԱՊՁԲ-10/22» ծածկագրով   ընթացակարգի գների ամփոփում</t>
  </si>
  <si>
    <t>«ԻՆ-ՎԻ» ՍՊԸ</t>
  </si>
  <si>
    <t>Ա-2 ՍՊԸ</t>
  </si>
  <si>
    <t>Ա/Ձ ԳՐԻԳՈՐ ԱՅՎԱԶՅԱՆ</t>
  </si>
  <si>
    <t>ԱՐԴՈՆԿ ՍՊԸ</t>
  </si>
  <si>
    <t>ԳԱԼՏ ԳՐՈՒՊ ՍՊԸ</t>
  </si>
  <si>
    <t>Էլկոմպ ՍՊԸ</t>
  </si>
  <si>
    <t>ԷՔՍՏՐԱ ԳՐՈՒՊ ՍՊԸ</t>
  </si>
  <si>
    <t>Լիդեր Քոմփանի ՍՊԸ</t>
  </si>
  <si>
    <t>Հորիզոն ՍՊԸ</t>
  </si>
  <si>
    <t>Ռաֆ-Օջախ ՍՊԸ</t>
  </si>
  <si>
    <t>ՏՈՐ ՍՊԸ</t>
  </si>
  <si>
    <t xml:space="preserve"> Հատիչներ (Եռաֆազ հատիչ 100Ա)</t>
  </si>
  <si>
    <t xml:space="preserve"> Հատիչներ (Եռաֆազ հատիչ 250Ա)</t>
  </si>
  <si>
    <t xml:space="preserve"> Հատիչներ (Եռաֆազ հատիչ 400Ա)</t>
  </si>
  <si>
    <t xml:space="preserve"> Ավտոմատ անջատիչներ (Էլեկտրական միաֆազ ավտոմատ անջատիչ 25Ա)</t>
  </si>
  <si>
    <t xml:space="preserve"> Ավտոմատ անջատիչներ (Էլեկտրական միաֆազ ավտոմատ անջատիչ 32Ա)</t>
  </si>
  <si>
    <t xml:space="preserve"> Ավտոմատ անջատիչներ (Էլեկտրական միաֆազ ավտոմատ անջատիչ 40Ա)</t>
  </si>
  <si>
    <t xml:space="preserve"> Ավտոմատ անջատիչներ (Էլեկտրական միաֆազ ավտոմատ անջատիչ 50Ա)</t>
  </si>
  <si>
    <t xml:space="preserve"> Ավտոմատ անջատիչներ (Էլեկտրական միաֆազ ավտոմատ անջատիչ 63Ա)</t>
  </si>
  <si>
    <t xml:space="preserve"> Ավտոմատ անջատիչներ (Էլեկտրական եռաֆազ ավտոմատ անջատիչ 100Ա)</t>
  </si>
  <si>
    <t xml:space="preserve"> Ավտոմատ անջատիչներ (Էլեկտրական եռաֆազ ավտոմատ անջատիչ 160Ա)</t>
  </si>
  <si>
    <t xml:space="preserve"> Ավտոմատ անջատիչներ (Էլեկտրական եռաֆազ ավտոմատ անջատիչ 250Ա)</t>
  </si>
  <si>
    <t xml:space="preserve"> Ավտոմատ անջատիչներ (Էլեկտրական եռաֆազ ավտոմատ անջատիչ 400Ա)</t>
  </si>
  <si>
    <t>Էլեկտրական լար ԱՊՎ - 1x6 մմ2</t>
  </si>
  <si>
    <t>մետր</t>
  </si>
  <si>
    <t>Էլեկտրական լար ՊՊՎ - 2x4 մմ2</t>
  </si>
  <si>
    <t>Էլեկտրական լար ՊՊՎ - 2x2.5 մմ2</t>
  </si>
  <si>
    <t xml:space="preserve">Էլեկտրական  մալուխ ԱՎՎԳ - 2x6 մմ2 </t>
  </si>
  <si>
    <t>Էլեկտրական  մալուխ ԱՎՎԳ - 4x6 մմ2</t>
  </si>
  <si>
    <t>Էլեկտրական  մալուխ ԱՎՎԳ - 4x10 մմ2</t>
  </si>
  <si>
    <t>մալուխ АВВГ ալյումինե 4x16մմ2 (Էլեկտրական  մալուխ ԱՎՎԳ - 4x16 մմ2)</t>
  </si>
  <si>
    <t>Էլեկտրական  մալուխ ՎՎԳ - 4x6 մմ2</t>
  </si>
  <si>
    <t xml:space="preserve"> Միացուցիչներ և կոնտակտային տարրեր (Էլեկտրական անջատիչ միաբևեռ, ներքին մոնտաժի)</t>
  </si>
  <si>
    <t>Միացուցիչներ և կոնտակտային տարրեր (Էլեկտրական անջատիչ միաբևեռ, արտաքին մոնտաժի)</t>
  </si>
  <si>
    <t>Էլեկտրական խրոց, միաբևեռ, 16Ա հողանցումով</t>
  </si>
  <si>
    <t>Էլեկտրական վարդակ, միաբևեռ, ներքին մոնտաժի-հողանցումով</t>
  </si>
  <si>
    <t>Էլեկտրական վարդակ, միաբևեռ, բաց մոնտաժի-հողանցումով</t>
  </si>
  <si>
    <t xml:space="preserve">Էլեկտրական տաքացուցիչ , ջերմային կարգավորիչով 1.2 Կվտ (տեն)                 </t>
  </si>
  <si>
    <t xml:space="preserve"> Ջրատաքացուցիչ կաթսաներ (Էլեկտրաջրատաքացուցիչ ավտոմատ ջերմակարգավորիչով,  միաֆազ միացման 2 - 2.5 Կվտ, 100լ ջրի տարողությամբ)</t>
  </si>
  <si>
    <t>Բազմասակագնային միաֆազ էլեկտրական հաշվիչ ՍԷՄ-1</t>
  </si>
  <si>
    <t>Բազմասակագնային եռաֆազ էլեկտրական հաշվիչ ՍՏԷՄ-3Վ</t>
  </si>
  <si>
    <t xml:space="preserve"> Լամպերի կոթառներ (Էլեկտրական կոթառ հախճապակե) </t>
  </si>
  <si>
    <t xml:space="preserve">Միացուցիչներ և կոնտակտային տարրեր (Էլեկտրական կոթառի անցում E40-ից E27) </t>
  </si>
  <si>
    <t>Լամպ լյումինիսցենտային 18 վտ,</t>
  </si>
  <si>
    <t xml:space="preserve"> Որմնալամպեր (Լուսամփոփ պատի 1x60Վտ)</t>
  </si>
  <si>
    <t>Տնտեսող լամպեր (Լամպ Էկոնոմ, 11 վտ, 80 մմ, Е27, 220Վ</t>
  </si>
  <si>
    <t xml:space="preserve">Լամպ Էկոնոմ, 95 վտ, 260 մմ, Е27, 220Վ </t>
  </si>
  <si>
    <t>Լամպ գնդաձև, շիկացման թելիկով, 60 Վտ, E-27,220վ</t>
  </si>
  <si>
    <t>Լամպ գնդաձև, շիկացման թելիկով, 60 Վտ, E-27, 36 Վ</t>
  </si>
  <si>
    <t>Լամպ հայելատիպ, շիկացման թելիկով, 40Վտ, R 63,  E27, 220 Վ</t>
  </si>
  <si>
    <t>Լամպ հայելատիպ, շիկացման թելիկով, 60Վտ, R 63,  E27, 220 Վ</t>
  </si>
  <si>
    <t>Լամպերի դրոսելներ (Լուսարձակի դրոսել, 250վտ, 220վ)</t>
  </si>
  <si>
    <t xml:space="preserve"> Լամպերի ստարտերներ (Լյումինիսցենտային լամպերի մեկնարկիչ 22վտ, 127Վ)</t>
  </si>
  <si>
    <t xml:space="preserve"> Լամպերի ստարտերներ (Լյումինիսցենտային լամպերով  լուսամփոփի էլեկտրոնային մեկնարկիչ 1x40վտ, 220 Վ/12Վ)</t>
  </si>
  <si>
    <t xml:space="preserve"> Լամպերի կոթառներ (Լյումինիսցենտային լամպերի բնիկներ, 18վտ, 36վտ)</t>
  </si>
  <si>
    <t>Էլեկտրոմագնիսական անջատիչներ (Մագնիսական թողարկիչ III չափ)</t>
  </si>
  <si>
    <t>Էլեկտրոմագնիսական անջատիչներ (Մագնիսական թողարկիչ IV չափ)</t>
  </si>
  <si>
    <t xml:space="preserve"> Մալուխների միացման հավաքածուներ (Ջերմանստեցվող կցորդիչ 10-ՍՏպբզ-3x(70-120))</t>
  </si>
  <si>
    <t>լրակազմ</t>
  </si>
  <si>
    <t>Էլեկտրաէներգիայի հոսաանքափոխարկիչ (Հոսանքի տրանսֆորմատոր 50/5)</t>
  </si>
  <si>
    <t>Էլեկտրաէներգիայի հոսաանքափոխարկիչ (Հոսանքի տրանսֆորմատոր 100/5)</t>
  </si>
  <si>
    <t>Էլեկտրաէներգիայի հոսաանքափոխարկիչ (Հոսանքի տրանսֆորմատոր 150/5)</t>
  </si>
  <si>
    <t>Էլեկտրաէներգիայի հոսաանքափոխարկիչ (Հոսանքի տրանսֆորմատոր 200/5)</t>
  </si>
  <si>
    <t>Էլեկտրաէներգիայի հոսաանքափոխարկիչ (Հոսանքի տրանսֆորմատոր 300/5)</t>
  </si>
  <si>
    <t>Ժամանակի ռելեներ (Լուսավորության ժամանակի  կարգավորիչ)</t>
  </si>
  <si>
    <t>Արտաքին լուսավորման լամպեր (Լուսարձակ լուսադիոդային)</t>
  </si>
  <si>
    <t>Լարման փոխակերպիչներ (հոսանքի փոխակերպիչ)</t>
  </si>
  <si>
    <t>Կենտրոնախույս պոմպեր (Կենտրոնախույս պոմպ K50-32-125, 1.5K6)</t>
  </si>
  <si>
    <t>Կենտրոնախույս պոմպեր (Կենտրոնախույս պոմպ K65-50-160, 2K6)</t>
  </si>
  <si>
    <t>Կենտրոնախույս պոմպեր (Կենտրոնախույս պոմպ K80-65-160, 3K9)</t>
  </si>
  <si>
    <t>Առաջարկի բացակայություն</t>
  </si>
  <si>
    <t>Ոչ շահավետ առաջարկ</t>
  </si>
  <si>
    <t>Բանակցությունների արդյունքում «Մարինե 90» ՍՊԸ-ն համաձայնվեց 33-րդ չափաբաժնի մասով առաջարկված 900,000 ՀՀ դրամը նվազեցնել 870,000 ՀՀ դրամի, իսկ 43-րդ չափաբաժնի մասով 240,000 ՀՀ դրամը նվազեցնել 145,000 ՀՀ դրամի («Մարինե 90» ՍՊԸ-ն ԱԱՀ վճարող չէ):</t>
  </si>
  <si>
    <t>Չ/հ</t>
  </si>
  <si>
    <t>լեկտրական հաղորդալար պղնձյա ՊՊՎ 2x2,5մմ2  կտրվածքի, բազմաջիղ, պատված պոլիվինիլային մեկուսիչով` նշագրված տեսակը, երկարությունը` մետրական չափերով: 100մ կծիկներով, պոլիէթիլենային փաթեթավորմամբ: ՀՀ</t>
  </si>
  <si>
    <t>Հոսանքի տրանսֆորմատոր 150/5, 380 վ լարման, 50 հերց հաճախականության, ճշտության դասը 0.5,  միացման ալյումինե կամ պղնձյա դողերով (шина), կոճի փաթույթները պղնձյա էմալապատ լարերով,  ելքի  սեղմակները կափարիչով փակված, պատյանը պլաստմասե, գործարանային փաթեթավորմամբ, տրանսֆորմատորի և տուփի վրա համանուն ֆիրմայի և վերոգրյալ պարամետրերի նշագրմամբ և մեկ տարվա երաշխիքով: ՌԴ</t>
  </si>
  <si>
    <t>Էլեկտրական անջատիչ միաբևեռ, ներքին մոնտաժի 220 Վ լարման, 10 Ա հզորության, մեկ միացման կոնտակտով, արտաքին դետալները պլաստմասե, գործարանային փաթեթավորմամբ, սպիտակ գույնի: Չինաստան</t>
  </si>
  <si>
    <t>Էլեկտրական անջատիչ միաբևեռ, արտաքին մոնտաժի 220 Վ լարման, 10 Ա հզորության, մեկ միացման կոնտակտով, արտաքին դետալները պլաստմասե, գործարանային փաթեթավորմամբ, սպիտակ գույնի:  Չինաստան</t>
  </si>
  <si>
    <t>Էլեկտրական խրոց 220 Վ լարման, 16 Ա հզորության, երկու միացման և հողանցման լատունե կոնտակտներով, արտաքին դետալները կարբոպլաստմասե: Չինաստան</t>
  </si>
  <si>
    <t>Էլեկտրական վարդակ, միաբևեռ, ներքին մոնտաժի-հողանցումով, 220 Վ լարման, 16 Ա հզորության, երկու միացման և հողանցման լատունե զսպանակավորված կոնտակտներով, արտաքին դետալները կարբոպլաստմասե, գործարանային փաթեթավորմամբ, սպիտակ գույնի: Չինաստան</t>
  </si>
  <si>
    <t>Էլեկտրական վարդակ, միաբևեռ, արտաքին մոնտաժի-հողանցումով,220 Վ լարման, 16 Ա հզորության, երկու միացման և հողանցման լատունե զսպանակավորված կոնտակտներով, արտաքին դետալները կարբոնապլաստմասե, գործարանային փաթեթավորմամբ, սպիտակ գույնի: Չինաստան</t>
  </si>
  <si>
    <t>Էլեկտրական կոթառ, 220 Վ լարման, 5 Ա հզորության, E27 չափի, երկու միացման լատունե կոնտակտներով, արտաքին դետալները հախճապակե:  Գործարանային փաթեթավորմամբ: Չինաստան</t>
  </si>
  <si>
    <t>Էլեկտրական կոթառ` նախատեսված Ե-40 չափից անցում Ե-27 չափի, Ե-40 չափի պարույրները` արտաքինից, իսկ Ե-27 չափի պարույրները ներսից, հավաքված մեկ ընդհանուր հախճապակե կամ բարձր որակի կարբոպլաստե մեկուսիչի վրա, էլեկտրամեկուսիչ դետալները անագապատ պղնձից կամ լատունից: Չինաստան</t>
  </si>
  <si>
    <t>Էլեկտրոմագնիսական թողարկիչ`  III չափ, 40Ա հզորության, եռաֆազ 380Վ լարման, 50հերց հաճախականության, էլեկտրոմագնիսական կոճի լարումը 220վ, փակ մետաղական կամ պլաստմասե արկղերով, ջերմային ավտոմատ անջատիչներով, գործարանային փաթեթավորմամբ: Թողարկիչի վրա վերոնշյալ պարամետրերի տպագիր նշագրմամբ: ՌԴ</t>
  </si>
  <si>
    <t>Էլեկտրոմագնիսական թողարկիչ`  IV չափ, 63Ա հզորության, եռաֆազ 380Վ լարման, 50հերց հաճախականության, էլեկտրոմագնիսական կոճի լարումը 220վ, փակ մետաղական կամ պլաստմասե արկղերով, ջերմային ավտոմատ անջատիչներով, գործարանային փաթեթավորմամբ: Թողարկիչի վրա վերոնշյալ պարամետրերի տպագիր նշագրմամբ: ՌԴ</t>
  </si>
  <si>
    <t>25 Ա հզորության, միաֆազ փոփոխական հոսանքի, 220վ լարման, 50 հերց հաճախականության համար, կոնտակտները և ձգանները լատունե, անջատիչների վրա հզորության և լարման նշագրմամբ, գործարանային փաթեթավորմամբ:  Չինաստան</t>
  </si>
  <si>
    <t>32 Ա հզորության, միաֆազ փոփոխական հոսանքի, 220վ լարման, 50 հերց հաճախականության համար, կոնտակտները և ձգանները լատունե, անջատիչների վրա հզորության և լարման նշագրմամբ, գործարանային փաթեթավորմամբ:  Չինաստան</t>
  </si>
  <si>
    <t>40 Ա հզորության, միաֆազ փոփոխական հոսանքի, 220վ լարման, 50 հերց հաճախականության համար, կոնտակտները և ձգանները լատունե, անջատիչների վրա հզորության և լարման նշագրմամբ, գործարանային փաթեթավորմամբ:  Չինաստան</t>
  </si>
  <si>
    <t>50 Ա հզորության, միաֆազ փոփոխական հոսանքի, 220վ լարման, 50 հերց հաճախականության համար, կոնտակտները և ձգանները լատունե, անջատիչների վրա հզորության և լարման նշագրմամբ, գործարանային փաթեթավորմամբ:  Չինաստան</t>
  </si>
  <si>
    <t>63 Ա հզորության, միաֆազ փոփոխական հոսանքի, 220վ լարման, 50 հերց հաճախականության համար, կոնտակտները և ձգանները լատունե, անջատիչների վրա հզորության և լարման նշագրմամբ, գործարանային փաթեթավորմամբ:  Չինաստան</t>
  </si>
  <si>
    <t>Լուսամփոփ(լուսատու)`  նախատեսված  1 հատ 60Վտ հզորության շիկացման լամպի համար: Կահավւրված հախճապակե E-27 չափի կոթառով,  թափանցիկ ապակիով և մետաղական  պաշտպանիչ ցանցով, պատի ամրացման: Լուսամփոփի ամրացման մասը` մետաղական: ՉԺՀ</t>
  </si>
  <si>
    <t>Լյումինիսցենտային լուսամփոփների  լամպերի բնիկներ:  220Վ լարման, 18 և 36Վտ հզորության լյումինիսցենտային լամպերի  միացման երկկոնտակտային բնիկներ` երկու միացման լատունե կոնտակտներով և զսպանակով: Արտաքին դետալները կարբոպլաստմասե:  ՉԺՀ</t>
  </si>
  <si>
    <t>Լամպ տնտեսող, սպիրալաձև,  95Վտ հզորության, E27 կոթառով, 260մմ երկարության, 220 Վ լարման, 50 հերց հաճախականության, գործարանային փաթեթավորմամբ: Փաթեթավորման և լամպի կոթառի վրա հզորության տպագիր  նշագրմամբ, սպիտակ լուսատվությամբ: Մեկ տարվա երաշխիքով: ՉԺՀ</t>
  </si>
  <si>
    <t>Շիկացման լամպ, 60 Վտ հզորության, կոթառը E27 տիպի, 220 Վ լարման,  50 հերց հաճախականության, գործարանային փաթեթավորմամբ: Փաթեթավորման և լամպի  վրա հզորության տպագիր  նշագրմամբ: ՌԴ</t>
  </si>
  <si>
    <t>Շիկացման լամպ, 60 Վտ հզորության, կոթառը E27 տիպի, 36Վ լարման,  50 հերց հաճախականության, գործարանային փաթեթավորմամբ: Փաթեթավորման և լամպի  վրա հզորության և լարման տպագիր  նշագրմամբ: ՌԴ</t>
  </si>
  <si>
    <t>Շիկացման լամպ, հայելատիպ, 60 Վտ հզորության, կոթառը E27 տիպի,   R 63 չափի, 220 Վ լարման,  50 հերց հաճախականության, գործարանային փաթեթավորմամբ: Փաթեթավորման և լամպի  վրա հզորության և լարման տպագիր  նշագրմամբ: ՉԺՀ</t>
  </si>
  <si>
    <t>18 և 36Վտ հզորության լյումինիսցենտային լամպերով լուսամփոփների էլեկտրոնային մեկնարկիչ: Մեկնարկիչը հավաքված կիսահաղրդչային դետալներով,փակ պլաստմասե տուփի մեջ, միացման լարերով: Յուրաքանչյուր մեկնարկիչ գործարանային փաթեթավորմամբ: 40Վտ հզորության, սնող լարումը` 220-240 Վ, 50 հերց: ՉԺՀ</t>
  </si>
  <si>
    <r>
      <t>Էլեկտրական մալուխ ալյումինե ԱՎՎԳ - 4x6մմ</t>
    </r>
    <r>
      <rPr>
        <vertAlign val="superscript"/>
        <sz val="10"/>
        <color theme="1"/>
        <rFont val="GHEA Grapalat"/>
        <family val="3"/>
      </rPr>
      <t xml:space="preserve">2 </t>
    </r>
    <r>
      <rPr>
        <sz val="10"/>
        <color theme="1"/>
        <rFont val="GHEA Grapalat"/>
        <family val="3"/>
      </rPr>
      <t>կտրվածքի միաջիղ, պատված պոլիվինիլային մեկուսիչով` նշագրված տեսակը, երկարությունը` մետրական չափերով: 500 մ պոլիէթիլենային փաթեթավորված կծիկներով:</t>
    </r>
  </si>
  <si>
    <t>100 Ա հզորության, եռաֆազ 380 վ լարման, 50 հերց հաճախականության ավտոմատ անջատիչ,   մալուխների միացման մասում համապատասխան հեղյուսներով, անջատիչների վրա  հզորությունը նշված դաջվածքով, գործարանային փաթեթավորմամբ և մեկ տարվա երաշխիքով:  ՌԴ</t>
  </si>
  <si>
    <r>
      <t>Էլեկտրական հաղորդալար ալյումինե, ԱՊՎ- 1x6մմ</t>
    </r>
    <r>
      <rPr>
        <vertAlign val="superscript"/>
        <sz val="10"/>
        <color theme="1"/>
        <rFont val="GHEA Grapalat"/>
        <family val="3"/>
      </rPr>
      <t xml:space="preserve">2  </t>
    </r>
    <r>
      <rPr>
        <sz val="10"/>
        <color theme="1"/>
        <rFont val="GHEA Grapalat"/>
        <family val="3"/>
      </rPr>
      <t xml:space="preserve"> կտրվածքի, միաջիղ, պատված պոլիվինիլային մեկուսիչով, նշագրված տեսակը, երկարությունը` մետրական չափերով:  200 մ երկարության պոլիէթիլենային փաթեթավորված կծիկներով: ՀՀ </t>
    </r>
  </si>
  <si>
    <t>Էլեկտրական մալուխ ալյումինե ԱՎՎԳ - 2x6մմ  կտրվածքի միաջիղ, պատված պոլիվինիլային մեկուսիչով` նշագրված տեսակը, երկարությունը` մետրական չափերով: 500 մ պոլիէթիլենային փաթեթավորված կծիկներով: ՀՀ</t>
  </si>
  <si>
    <t>100Ա, 380 վ լարման, փակ մետաղական արկղերով, համապատասխան հախճապակե ապահովիչներով, աշխատանքային բռնակով, հատիչների վրա  հզորության և լարման նշագրմամբ, մալուխների միացման մասում համապատասխան հեղյուսներով: Մեկ տարվա երաշխիքով: ՌԴ</t>
  </si>
  <si>
    <t>400Ա, 380 վ լարման, փակ մետաղական արկղերով, համապատասխան հախճապակե ապահովիչներով, աշխատանքային բռնակով, հատիչների վրա  հզորության և լարման նշագրմամբ, մալուխների միացման մասում համապատասխան հեղյուսներով: Մեկ տարվա երաշխիքով: ՌԴ</t>
  </si>
  <si>
    <t>400 Ա հզորության, եռաֆազ 380 վ լարման, 50 հերց հաճախականության ավտոմատ անջատիչ,   մալուխների միացման մասում համապատասխան հեղյուսներով, անջատիչների վրա  հզորությունը նշված դաջվածքով, գործարանային փաթեթավորմամբ և մեկ տարվա երաշխիքով:  ՌԴ</t>
  </si>
  <si>
    <t>Բազմասակագնային էլեկտրոնային էլեկտրական հաշվիչ ՍԷՄ-1Վ-50Ա, որն ունի RS-485 պորտ, աշխատում է ԷՀՀԱՀ համակարգում, ինչպես նաև աշխատում է հոսանքի տրասֆորմատորներով և առանց հոսանքի տրանսֆորմատորների: Յուրաքանչյուր  10 հատ հաշվիչի հետ պետք է ներառվի մեկ հատ մոդեմ: ՀՀ</t>
  </si>
  <si>
    <t>Բազմասակագնային էլեկտրոնային էլեկտրական հաշվիչ ՍՏԷՄ-3Վ-5 (50)Ա, որն ունի RS-485 պորտ, աշխատում է Է ՀՀԱՀ համակարգում, ինչպես նաև աշխատում է հոսանքի տրասֆորմատորներով և առանց հոսանքի տրանսֆորմատորների: Յուրաքանչյուր  10 հատ հաշվիչի հետ պետք է ներառվի մեկ հատ մոդեմ: ՀՀ</t>
  </si>
  <si>
    <t>70-ից մինչև 120մմ կտրվածքի, 10Կվ լարման 3 ջիղ մալուխների միացման ջերմանստեցվող կցորդիչ: Պոլիվինիլ մեկուսիչներով, հեղյուսե միացման եղանակով, ամբողջական հավաքածու հողանցումով, գործարանային փաթեթավորմամբ, տուփերի վրա կցորդիչի կտրվածքի  նշագրմամբ: ՀՀ</t>
  </si>
  <si>
    <t>ՊԱՅՄԱՆԱԳԻՐ ՉԻ ԿՆՔՎԵԼ</t>
  </si>
  <si>
    <r>
      <t>Էլեկտրական հաղորդալար պղնձյա ՊՊՎ 2x4,0մմ</t>
    </r>
    <r>
      <rPr>
        <vertAlign val="superscript"/>
        <sz val="10"/>
        <color theme="1"/>
        <rFont val="GHEA Grapalat"/>
        <family val="3"/>
      </rPr>
      <t xml:space="preserve">2 </t>
    </r>
    <r>
      <rPr>
        <sz val="10"/>
        <color theme="1"/>
        <rFont val="GHEA Grapalat"/>
        <family val="3"/>
      </rPr>
      <t xml:space="preserve"> կտրվածքի, բազմաջիղ, պատված պոլիվինիլային մեկուսիչով` նշագրված տեսակը, երկարությունը` մետրական չափերով: 100մ կծիկներով, պոլիէթիլենային փաթեթավորմամբ: ՀՀ</t>
    </r>
  </si>
  <si>
    <r>
      <t>Էլեկտրական մալուխ  պղնձյա ՎՎԳ - 4x6մմ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կտրվածքի, բազմաջիղ, պատված պոլիվինիլային մեկուսիչով` նշագրված տեսակը, երկարությունը` մետրական չափերով: 100 մ պոլիէթիլենային փաթեթավորված կծիկներով: ՌԴ</t>
    </r>
  </si>
  <si>
    <r>
      <t xml:space="preserve">Հոսանքի տրանսֆորմատոր 50/5, 380 վ լարման, 50 հերց հաճախականության, ճշտության դասը 0.5,  միացման ալյումինե կամ պղնձյա դողերով (шина), անցքի դիամետրը` 30մմ, կոճի փաթույթները պղնձյա էմալապատ լարերով,  ելքի  սեղմակները կափարիչով փակված, պատյանը պլաստմասե, գործարանային փաթեթավորմամբ, տրանսֆորմատորի և տուփի վրա համանուն ֆիրմայի և վերոգրյալ պարամետրերի նշագրմամբ և մեկ տարվա երաշխիքով: </t>
    </r>
    <r>
      <rPr>
        <sz val="10"/>
        <color theme="1"/>
        <rFont val="GHEA Grapalat"/>
        <family val="3"/>
      </rPr>
      <t>Չինաստան</t>
    </r>
  </si>
  <si>
    <r>
      <t xml:space="preserve">Հոսանքի տրանսֆորմատոր 100/5, 380 վ լարման, 50 հերց հաճախականության, ճշտության դասը 0.5,  միացման ալյումինե կամ պղնձյա դողերով (шина), անցքի դիամետրը` 40մմ կոճի փաթույթները պղնձյա էմալապատ լարերով,  ելքի  սեղմակները կափարիչով փակված, պատյանը պլաստմասե, գործարանային փաթեթավորմամբ, տրանսֆորմատորի և տուփի վրա համանուն ֆիրմայի և վերոգրյալ պարամետրերի նշագրմամբ և մեկ տարվա երաշխիքով: </t>
    </r>
    <r>
      <rPr>
        <sz val="10"/>
        <color theme="1"/>
        <rFont val="GHEA Grapalat"/>
        <family val="3"/>
      </rPr>
      <t>Չինաստան</t>
    </r>
  </si>
  <si>
    <r>
      <t xml:space="preserve">Հոսանքի տրանսֆորմատոր 200/5, 380 վ լարման, 50 հերց հաճախականության, ճշտության դասը 0.5,  միացման ալյումինե կամ պղնձյա դողերով (шина), անցքի դիամետրը` 40մմ կոճի փաթույթները պղնձյա էմալապատ լարերով,  ելքի  սեղմակները կափարիչով փակված, պատյանը պլաստմասե, գործարանային փաթեթավորմամբ, տրանսֆորմատորի և տուփի վրա համանուն ֆիրմայի և վերոգրյալ պարամետրերի նշագրմամբ և մեկ տարվա երաշխիքով: </t>
    </r>
    <r>
      <rPr>
        <sz val="10"/>
        <color theme="1"/>
        <rFont val="GHEA Grapalat"/>
        <family val="3"/>
      </rPr>
      <t>Չինաստան</t>
    </r>
  </si>
  <si>
    <r>
      <t xml:space="preserve">Հոսանքի տրանսֆորմատոր 300/5, 380 վ լարման, 50 հերց հաճախականության, ճշտության դասը 0.5,  միացման ալյումինե կամ պղնձյա դողերով (шина), անցքի դիամետրը` 40մմ կոճի փաթույթները պղնձյա էմալապատ լարերով,  ելքի  սեղմակները կափարիչով փակված, պատյանը պլաստմասե, գործարանային փաթեթավորմամբ, տրանսֆորմատորի և տուփի վրա համանուն ֆիրմայի և վերոգրյալ պարամետրերի նշագրմամբ և մեկ տարվա երաշխիքով: </t>
    </r>
    <r>
      <rPr>
        <sz val="10"/>
        <color theme="1"/>
        <rFont val="GHEA Grapalat"/>
        <family val="3"/>
      </rPr>
      <t>Չինաստան</t>
    </r>
  </si>
  <si>
    <r>
      <t>Կենտրոնախույս պոմպ, արտադրողականությունը 50մ</t>
    </r>
    <r>
      <rPr>
        <vertAlign val="superscript"/>
        <sz val="10"/>
        <color rgb="FF000000"/>
        <rFont val="GHEA Grapalat"/>
        <family val="3"/>
      </rPr>
      <t>3</t>
    </r>
    <r>
      <rPr>
        <sz val="10"/>
        <color rgb="FF000000"/>
        <rFont val="GHEA Grapalat"/>
        <family val="3"/>
      </rPr>
      <t>/ժ, ջրի սյան բարձրությունը` 32մ, շարժիչի հզորությունը` 7.5 կՎտ, շարժիչի պտույտների թիվը՝ 3000 պտույտ/րոպե, եռաֆազ, 380վ լարման, 50 հերց հաճախականության: Երկու տարվա երաշխիքով: ՌԴ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</si>
</sst>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1"/>
      <color theme="1"/>
      <name val="Calibri"/>
      <family val="2"/>
      <scheme val="minor"/>
    </font>
    <font>
      <b/>
      <sz val="9"/>
      <color theme="1"/>
      <name val="GHEA Grapalat"/>
      <family val="3"/>
    </font>
    <font>
      <b/>
      <sz val="14"/>
      <color theme="1"/>
      <name val="Calibri"/>
      <family val="2"/>
      <charset val="204"/>
      <scheme val="minor"/>
    </font>
    <font>
      <sz val="9.5"/>
      <color theme="1"/>
      <name val="GHEA Grapalat"/>
      <family val="3"/>
    </font>
    <font>
      <sz val="9.5"/>
      <color rgb="FF000000"/>
      <name val="GHEA Grapalat"/>
      <family val="3"/>
    </font>
    <font>
      <b/>
      <sz val="11"/>
      <color theme="1"/>
      <name val="Calibri"/>
      <family val="2"/>
      <charset val="204"/>
      <scheme val="minor"/>
    </font>
    <font>
      <sz val="12"/>
      <name val="Arial Armenian"/>
      <family val="2"/>
    </font>
    <font>
      <sz val="10"/>
      <name val="Arial"/>
      <family val="2"/>
    </font>
    <font>
      <b/>
      <sz val="7"/>
      <color theme="1"/>
      <name val="GHEA Grapalat"/>
      <family val="3"/>
    </font>
    <font>
      <sz val="9"/>
      <color rgb="FF000000"/>
      <name val="GHEA Grapalat"/>
      <family val="3"/>
    </font>
    <font>
      <sz val="9"/>
      <color theme="1"/>
      <name val="GHEA Grapalat"/>
      <family val="3"/>
    </font>
    <font>
      <sz val="10"/>
      <name val="GHEA Grapalat"/>
      <family val="3"/>
    </font>
    <font>
      <sz val="8"/>
      <color rgb="FF000000"/>
      <name val="GHEA Grapalat"/>
      <family val="3"/>
    </font>
    <font>
      <sz val="10"/>
      <color rgb="FF000000"/>
      <name val="GHEA Grapalat"/>
      <family val="3"/>
    </font>
    <font>
      <b/>
      <sz val="10"/>
      <color rgb="FF000000"/>
      <name val="GHEA Grapalat"/>
      <family val="3"/>
    </font>
    <font>
      <b/>
      <sz val="10"/>
      <name val="GHEA Grapalat"/>
      <family val="3"/>
    </font>
    <font>
      <sz val="10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b/>
      <sz val="10"/>
      <color theme="1"/>
      <name val="GHEA Grapalat"/>
      <family val="3"/>
    </font>
    <font>
      <vertAlign val="superscript"/>
      <sz val="10"/>
      <color rgb="FF000000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92D050"/>
        <bgColor indexed="8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3" fontId="11" fillId="0" borderId="3" xfId="3" applyNumberFormat="1" applyFont="1" applyBorder="1" applyAlignment="1">
      <alignment horizontal="center" vertical="center" wrapText="1"/>
    </xf>
    <xf numFmtId="3" fontId="11" fillId="0" borderId="9" xfId="0" applyNumberFormat="1" applyFont="1" applyBorder="1" applyAlignment="1">
      <alignment horizontal="center" vertical="center" wrapText="1"/>
    </xf>
    <xf numFmtId="3" fontId="11" fillId="3" borderId="3" xfId="3" applyNumberFormat="1" applyFont="1" applyFill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3" fontId="11" fillId="3" borderId="1" xfId="3" applyNumberFormat="1" applyFont="1" applyFill="1" applyBorder="1" applyAlignment="1">
      <alignment horizontal="center" vertical="center" wrapText="1"/>
    </xf>
    <xf numFmtId="3" fontId="11" fillId="2" borderId="1" xfId="3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1" fillId="2" borderId="3" xfId="3" applyNumberFormat="1" applyFont="1" applyFill="1" applyBorder="1" applyAlignment="1">
      <alignment horizontal="center" vertical="center" wrapText="1"/>
    </xf>
    <xf numFmtId="3" fontId="11" fillId="6" borderId="9" xfId="0" applyNumberFormat="1" applyFont="1" applyFill="1" applyBorder="1" applyAlignment="1">
      <alignment horizontal="center" vertical="center" wrapText="1"/>
    </xf>
    <xf numFmtId="3" fontId="11" fillId="2" borderId="9" xfId="3" applyNumberFormat="1" applyFont="1" applyFill="1" applyBorder="1" applyAlignment="1">
      <alignment horizontal="center" vertical="center" wrapText="1"/>
    </xf>
    <xf numFmtId="164" fontId="11" fillId="0" borderId="3" xfId="3" applyNumberFormat="1" applyFont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4" fontId="11" fillId="0" borderId="3" xfId="3" applyNumberFormat="1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3" fontId="11" fillId="0" borderId="9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left" vertical="center" wrapText="1"/>
    </xf>
    <xf numFmtId="3" fontId="14" fillId="5" borderId="1" xfId="0" applyNumberFormat="1" applyFont="1" applyFill="1" applyBorder="1" applyAlignment="1">
      <alignment horizontal="center" vertical="center" wrapText="1"/>
    </xf>
    <xf numFmtId="3" fontId="11" fillId="6" borderId="1" xfId="0" applyNumberFormat="1" applyFont="1" applyFill="1" applyBorder="1" applyAlignment="1">
      <alignment horizontal="center" vertical="center" wrapText="1"/>
    </xf>
    <xf numFmtId="3" fontId="15" fillId="7" borderId="9" xfId="0" applyNumberFormat="1" applyFont="1" applyFill="1" applyBorder="1" applyAlignment="1">
      <alignment horizontal="center" vertical="center" wrapText="1"/>
    </xf>
    <xf numFmtId="3" fontId="11" fillId="0" borderId="3" xfId="3" applyNumberFormat="1" applyFont="1" applyFill="1" applyBorder="1" applyAlignment="1">
      <alignment horizontal="center" vertical="center" wrapText="1"/>
    </xf>
    <xf numFmtId="3" fontId="11" fillId="0" borderId="1" xfId="3" applyNumberFormat="1" applyFont="1" applyFill="1" applyBorder="1" applyAlignment="1">
      <alignment horizontal="center" vertical="center" wrapText="1"/>
    </xf>
    <xf numFmtId="164" fontId="11" fillId="0" borderId="3" xfId="3" applyNumberFormat="1" applyFont="1" applyFill="1" applyBorder="1" applyAlignment="1">
      <alignment horizontal="center" vertical="center" wrapText="1"/>
    </xf>
    <xf numFmtId="3" fontId="11" fillId="0" borderId="9" xfId="3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3" fontId="15" fillId="5" borderId="1" xfId="3" applyNumberFormat="1" applyFont="1" applyFill="1" applyBorder="1" applyAlignment="1">
      <alignment horizontal="center" vertical="center" wrapText="1"/>
    </xf>
    <xf numFmtId="3" fontId="15" fillId="5" borderId="9" xfId="0" applyNumberFormat="1" applyFont="1" applyFill="1" applyBorder="1" applyAlignment="1">
      <alignment horizontal="center" vertical="center" wrapText="1"/>
    </xf>
    <xf numFmtId="3" fontId="15" fillId="5" borderId="3" xfId="3" applyNumberFormat="1" applyFont="1" applyFill="1" applyBorder="1" applyAlignment="1">
      <alignment horizontal="center" vertical="center" wrapText="1"/>
    </xf>
    <xf numFmtId="3" fontId="15" fillId="5" borderId="9" xfId="3" applyNumberFormat="1" applyFont="1" applyFill="1" applyBorder="1" applyAlignment="1">
      <alignment horizontal="center" vertical="center" wrapText="1"/>
    </xf>
    <xf numFmtId="3" fontId="15" fillId="8" borderId="1" xfId="3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wrapText="1"/>
    </xf>
    <xf numFmtId="0" fontId="18" fillId="0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wrapText="1"/>
    </xf>
  </cellXfs>
  <cellStyles count="4">
    <cellStyle name="Normal" xfId="0" builtinId="0"/>
    <cellStyle name="Normal 5" xfId="2"/>
    <cellStyle name="Обычный 2" xfId="1"/>
    <cellStyle name="Обычный 3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I65"/>
  <sheetViews>
    <sheetView tabSelected="1" zoomScaleSheetLayoutView="85" workbookViewId="0">
      <pane xSplit="5" ySplit="6" topLeftCell="F7" activePane="bottomRight" state="frozen"/>
      <selection pane="topRight" activeCell="F1" sqref="F1"/>
      <selection pane="bottomLeft" activeCell="A8" sqref="A8"/>
      <selection pane="bottomRight" activeCell="BB12" sqref="BB12"/>
    </sheetView>
  </sheetViews>
  <sheetFormatPr defaultColWidth="93" defaultRowHeight="15"/>
  <cols>
    <col min="1" max="1" width="4.28515625" style="1" customWidth="1"/>
    <col min="2" max="2" width="37.5703125" style="7" customWidth="1"/>
    <col min="3" max="3" width="9.42578125" customWidth="1"/>
    <col min="4" max="4" width="7.42578125" style="1" customWidth="1"/>
    <col min="5" max="5" width="14.42578125" style="1" bestFit="1" customWidth="1"/>
    <col min="6" max="6" width="10.28515625" style="2" customWidth="1"/>
    <col min="7" max="7" width="7.7109375" style="2" customWidth="1"/>
    <col min="8" max="8" width="8.5703125" style="2" customWidth="1"/>
    <col min="9" max="9" width="10.28515625" style="2" customWidth="1"/>
    <col min="10" max="10" width="8.42578125" style="2" customWidth="1"/>
    <col min="11" max="11" width="10" style="2" customWidth="1"/>
    <col min="12" max="12" width="10" style="2" bestFit="1" customWidth="1"/>
    <col min="13" max="13" width="4.5703125" style="2" customWidth="1"/>
    <col min="14" max="14" width="10" style="2" customWidth="1"/>
    <col min="15" max="15" width="10.28515625" style="2" customWidth="1"/>
    <col min="16" max="16" width="8.140625" style="2" customWidth="1"/>
    <col min="17" max="17" width="9.7109375" style="2" customWidth="1"/>
    <col min="18" max="18" width="10.28515625" style="2" customWidth="1"/>
    <col min="19" max="19" width="8.42578125" style="2" customWidth="1"/>
    <col min="20" max="20" width="9.85546875" style="2" customWidth="1"/>
    <col min="21" max="21" width="10" style="2" customWidth="1"/>
    <col min="22" max="22" width="9.85546875" style="2" customWidth="1"/>
    <col min="23" max="23" width="10.28515625" style="2" customWidth="1"/>
    <col min="24" max="24" width="10" style="2" customWidth="1"/>
    <col min="25" max="25" width="9.85546875" style="2" customWidth="1"/>
    <col min="26" max="26" width="10.28515625" style="2" customWidth="1"/>
    <col min="27" max="27" width="10.140625" style="2" customWidth="1"/>
    <col min="28" max="28" width="8.5703125" style="2" customWidth="1"/>
    <col min="29" max="29" width="10.28515625" style="2" customWidth="1"/>
    <col min="30" max="30" width="9.85546875" style="2" customWidth="1"/>
    <col min="31" max="31" width="8.42578125" style="2" customWidth="1"/>
    <col min="32" max="32" width="10" style="2" customWidth="1"/>
    <col min="33" max="33" width="9.85546875" style="2" customWidth="1"/>
    <col min="34" max="34" width="8.42578125" style="2" customWidth="1"/>
    <col min="35" max="35" width="10" style="2" customWidth="1"/>
    <col min="36" max="36" width="9.85546875" style="2" bestFit="1" customWidth="1"/>
    <col min="37" max="37" width="4.5703125" style="2" customWidth="1"/>
    <col min="38" max="38" width="9.85546875" style="2" customWidth="1"/>
    <col min="39" max="39" width="8.42578125" style="2" customWidth="1"/>
    <col min="40" max="40" width="8.140625" style="2" customWidth="1"/>
    <col min="41" max="41" width="8.5703125" style="2" customWidth="1"/>
    <col min="42" max="42" width="10.42578125" style="2" bestFit="1" customWidth="1"/>
    <col min="43" max="43" width="4.5703125" style="2" customWidth="1"/>
    <col min="44" max="44" width="10.28515625" style="2" customWidth="1"/>
    <col min="45" max="45" width="10.28515625" style="2" bestFit="1" customWidth="1"/>
    <col min="46" max="46" width="8.5703125" style="2" customWidth="1"/>
    <col min="47" max="47" width="10.42578125" style="2" customWidth="1"/>
    <col min="48" max="48" width="11.28515625" style="2" bestFit="1" customWidth="1"/>
    <col min="49" max="49" width="5.7109375" style="2" customWidth="1"/>
    <col min="50" max="50" width="10" style="2" customWidth="1"/>
    <col min="51" max="51" width="9.85546875" style="2" customWidth="1"/>
    <col min="52" max="52" width="8.42578125" style="2" customWidth="1"/>
    <col min="53" max="53" width="10.140625" style="2" customWidth="1"/>
    <col min="54" max="54" width="11.140625" style="2" bestFit="1" customWidth="1"/>
    <col min="55" max="55" width="8.5703125" style="2" customWidth="1"/>
    <col min="56" max="56" width="10.28515625" style="2" customWidth="1"/>
    <col min="57" max="57" width="10" style="2" customWidth="1"/>
    <col min="58" max="58" width="8.42578125" style="2" customWidth="1"/>
    <col min="59" max="59" width="10.28515625" style="2" customWidth="1"/>
    <col min="60" max="60" width="14.42578125" style="6" customWidth="1"/>
    <col min="61" max="61" width="11.28515625" style="6" hidden="1" customWidth="1"/>
  </cols>
  <sheetData>
    <row r="2" spans="1:61">
      <c r="Y2" s="48" t="s">
        <v>9</v>
      </c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3"/>
    </row>
    <row r="3" spans="1:61" ht="18.75">
      <c r="A3" s="60" t="s">
        <v>18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4"/>
    </row>
    <row r="5" spans="1:61" s="2" customFormat="1" ht="36" customHeight="1">
      <c r="A5" s="56" t="s">
        <v>92</v>
      </c>
      <c r="B5" s="56" t="s">
        <v>1</v>
      </c>
      <c r="C5" s="56" t="s">
        <v>2</v>
      </c>
      <c r="D5" s="56" t="s">
        <v>3</v>
      </c>
      <c r="E5" s="56" t="s">
        <v>4</v>
      </c>
      <c r="F5" s="49" t="s">
        <v>19</v>
      </c>
      <c r="G5" s="49"/>
      <c r="H5" s="49"/>
      <c r="I5" s="49" t="s">
        <v>20</v>
      </c>
      <c r="J5" s="49"/>
      <c r="K5" s="49"/>
      <c r="L5" s="61" t="s">
        <v>21</v>
      </c>
      <c r="M5" s="61"/>
      <c r="N5" s="61"/>
      <c r="O5" s="50" t="s">
        <v>22</v>
      </c>
      <c r="P5" s="51"/>
      <c r="Q5" s="52"/>
      <c r="R5" s="50" t="s">
        <v>23</v>
      </c>
      <c r="S5" s="51"/>
      <c r="T5" s="52"/>
      <c r="U5" s="49" t="s">
        <v>24</v>
      </c>
      <c r="V5" s="49"/>
      <c r="W5" s="49"/>
      <c r="X5" s="49" t="s">
        <v>12</v>
      </c>
      <c r="Y5" s="49"/>
      <c r="Z5" s="49"/>
      <c r="AA5" s="49" t="s">
        <v>13</v>
      </c>
      <c r="AB5" s="49"/>
      <c r="AC5" s="49"/>
      <c r="AD5" s="49" t="s">
        <v>11</v>
      </c>
      <c r="AE5" s="49"/>
      <c r="AF5" s="49"/>
      <c r="AG5" s="50" t="s">
        <v>25</v>
      </c>
      <c r="AH5" s="51"/>
      <c r="AI5" s="52"/>
      <c r="AJ5" s="53" t="s">
        <v>26</v>
      </c>
      <c r="AK5" s="54"/>
      <c r="AL5" s="55"/>
      <c r="AM5" s="50" t="s">
        <v>27</v>
      </c>
      <c r="AN5" s="51"/>
      <c r="AO5" s="52"/>
      <c r="AP5" s="53" t="s">
        <v>14</v>
      </c>
      <c r="AQ5" s="54"/>
      <c r="AR5" s="55"/>
      <c r="AS5" s="50" t="s">
        <v>15</v>
      </c>
      <c r="AT5" s="51"/>
      <c r="AU5" s="52"/>
      <c r="AV5" s="53" t="s">
        <v>16</v>
      </c>
      <c r="AW5" s="54"/>
      <c r="AX5" s="55"/>
      <c r="AY5" s="50" t="s">
        <v>28</v>
      </c>
      <c r="AZ5" s="51"/>
      <c r="BA5" s="52"/>
      <c r="BB5" s="49" t="s">
        <v>17</v>
      </c>
      <c r="BC5" s="49"/>
      <c r="BD5" s="49"/>
      <c r="BE5" s="49" t="s">
        <v>29</v>
      </c>
      <c r="BF5" s="49"/>
      <c r="BG5" s="49"/>
      <c r="BH5" s="58" t="s">
        <v>10</v>
      </c>
      <c r="BI5" s="8"/>
    </row>
    <row r="6" spans="1:61" s="2" customFormat="1" ht="32.25" customHeight="1">
      <c r="A6" s="57"/>
      <c r="B6" s="57"/>
      <c r="C6" s="57"/>
      <c r="D6" s="57"/>
      <c r="E6" s="57"/>
      <c r="F6" s="17" t="s">
        <v>5</v>
      </c>
      <c r="G6" s="17" t="s">
        <v>6</v>
      </c>
      <c r="H6" s="17" t="s">
        <v>7</v>
      </c>
      <c r="I6" s="17" t="s">
        <v>5</v>
      </c>
      <c r="J6" s="17" t="s">
        <v>6</v>
      </c>
      <c r="K6" s="17" t="s">
        <v>7</v>
      </c>
      <c r="L6" s="17" t="s">
        <v>8</v>
      </c>
      <c r="M6" s="17" t="s">
        <v>6</v>
      </c>
      <c r="N6" s="17" t="s">
        <v>7</v>
      </c>
      <c r="O6" s="17" t="s">
        <v>5</v>
      </c>
      <c r="P6" s="17" t="s">
        <v>6</v>
      </c>
      <c r="Q6" s="17" t="s">
        <v>7</v>
      </c>
      <c r="R6" s="17" t="s">
        <v>5</v>
      </c>
      <c r="S6" s="17" t="s">
        <v>6</v>
      </c>
      <c r="T6" s="17" t="s">
        <v>7</v>
      </c>
      <c r="U6" s="17" t="s">
        <v>8</v>
      </c>
      <c r="V6" s="17" t="s">
        <v>6</v>
      </c>
      <c r="W6" s="17" t="s">
        <v>7</v>
      </c>
      <c r="X6" s="17" t="s">
        <v>8</v>
      </c>
      <c r="Y6" s="17" t="s">
        <v>6</v>
      </c>
      <c r="Z6" s="17" t="s">
        <v>7</v>
      </c>
      <c r="AA6" s="17" t="s">
        <v>8</v>
      </c>
      <c r="AB6" s="17" t="s">
        <v>6</v>
      </c>
      <c r="AC6" s="17" t="s">
        <v>7</v>
      </c>
      <c r="AD6" s="17" t="s">
        <v>8</v>
      </c>
      <c r="AE6" s="17" t="s">
        <v>6</v>
      </c>
      <c r="AF6" s="17" t="s">
        <v>7</v>
      </c>
      <c r="AG6" s="17" t="s">
        <v>8</v>
      </c>
      <c r="AH6" s="17" t="s">
        <v>6</v>
      </c>
      <c r="AI6" s="17" t="s">
        <v>7</v>
      </c>
      <c r="AJ6" s="17" t="s">
        <v>8</v>
      </c>
      <c r="AK6" s="17" t="s">
        <v>6</v>
      </c>
      <c r="AL6" s="17" t="s">
        <v>7</v>
      </c>
      <c r="AM6" s="17" t="s">
        <v>8</v>
      </c>
      <c r="AN6" s="17" t="s">
        <v>6</v>
      </c>
      <c r="AO6" s="17" t="s">
        <v>7</v>
      </c>
      <c r="AP6" s="17" t="s">
        <v>8</v>
      </c>
      <c r="AQ6" s="17" t="s">
        <v>6</v>
      </c>
      <c r="AR6" s="17" t="s">
        <v>7</v>
      </c>
      <c r="AS6" s="17" t="s">
        <v>8</v>
      </c>
      <c r="AT6" s="17" t="s">
        <v>6</v>
      </c>
      <c r="AU6" s="17" t="s">
        <v>7</v>
      </c>
      <c r="AV6" s="17" t="s">
        <v>8</v>
      </c>
      <c r="AW6" s="17" t="s">
        <v>6</v>
      </c>
      <c r="AX6" s="17" t="s">
        <v>7</v>
      </c>
      <c r="AY6" s="17" t="s">
        <v>8</v>
      </c>
      <c r="AZ6" s="17" t="s">
        <v>6</v>
      </c>
      <c r="BA6" s="17" t="s">
        <v>7</v>
      </c>
      <c r="BB6" s="17" t="s">
        <v>8</v>
      </c>
      <c r="BC6" s="17" t="s">
        <v>6</v>
      </c>
      <c r="BD6" s="17" t="s">
        <v>7</v>
      </c>
      <c r="BE6" s="17" t="s">
        <v>8</v>
      </c>
      <c r="BF6" s="17" t="s">
        <v>6</v>
      </c>
      <c r="BG6" s="17" t="s">
        <v>7</v>
      </c>
      <c r="BH6" s="59"/>
      <c r="BI6" s="8"/>
    </row>
    <row r="7" spans="1:61" s="2" customFormat="1">
      <c r="A7" s="12"/>
      <c r="B7" s="9"/>
      <c r="C7" s="12"/>
      <c r="D7" s="12"/>
      <c r="E7" s="12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3"/>
      <c r="BI7" s="8"/>
    </row>
    <row r="8" spans="1:61" s="2" customFormat="1">
      <c r="A8" s="15">
        <v>1</v>
      </c>
      <c r="B8" s="33" t="s">
        <v>30</v>
      </c>
      <c r="C8" s="11" t="s">
        <v>0</v>
      </c>
      <c r="D8" s="11">
        <v>20</v>
      </c>
      <c r="E8" s="29">
        <v>430000</v>
      </c>
      <c r="F8" s="29"/>
      <c r="G8" s="29"/>
      <c r="H8" s="18"/>
      <c r="I8" s="29"/>
      <c r="J8" s="29"/>
      <c r="K8" s="21"/>
      <c r="L8" s="29"/>
      <c r="M8" s="29"/>
      <c r="N8" s="21"/>
      <c r="O8" s="29">
        <f>Q8/1.2</f>
        <v>400000</v>
      </c>
      <c r="P8" s="29">
        <f>Q8-O8</f>
        <v>80000</v>
      </c>
      <c r="Q8" s="19">
        <v>480000</v>
      </c>
      <c r="R8" s="29"/>
      <c r="S8" s="29"/>
      <c r="T8" s="21"/>
      <c r="U8" s="29"/>
      <c r="V8" s="29"/>
      <c r="W8" s="21"/>
      <c r="X8" s="29"/>
      <c r="Y8" s="29"/>
      <c r="Z8" s="18"/>
      <c r="AA8" s="29">
        <f t="shared" ref="AA8" si="0">AC8/1.2</f>
        <v>400000</v>
      </c>
      <c r="AB8" s="29">
        <f t="shared" ref="AB8:AB19" si="1">AC8-AA8</f>
        <v>80000</v>
      </c>
      <c r="AC8" s="21">
        <v>480000</v>
      </c>
      <c r="AD8" s="29"/>
      <c r="AE8" s="29"/>
      <c r="AF8" s="21"/>
      <c r="AG8" s="30"/>
      <c r="AH8" s="30"/>
      <c r="AI8" s="18"/>
      <c r="AJ8" s="30"/>
      <c r="AK8" s="30"/>
      <c r="AL8" s="21"/>
      <c r="AM8" s="30"/>
      <c r="AN8" s="30"/>
      <c r="AO8" s="21"/>
      <c r="AP8" s="30"/>
      <c r="AQ8" s="30"/>
      <c r="AR8" s="28"/>
      <c r="AS8" s="30"/>
      <c r="AT8" s="30"/>
      <c r="AU8" s="18"/>
      <c r="AV8" s="30"/>
      <c r="AW8" s="30"/>
      <c r="AX8" s="21"/>
      <c r="AY8" s="30"/>
      <c r="AZ8" s="30"/>
      <c r="BA8" s="21"/>
      <c r="BB8" s="34">
        <f t="shared" ref="BB8" si="2">BD8/1.2</f>
        <v>295000</v>
      </c>
      <c r="BC8" s="34">
        <f t="shared" ref="BC8:BC27" si="3">BD8-BB8</f>
        <v>59000</v>
      </c>
      <c r="BD8" s="42">
        <v>354000</v>
      </c>
      <c r="BE8" s="31"/>
      <c r="BF8" s="31"/>
      <c r="BG8" s="21"/>
      <c r="BH8" s="16" t="s">
        <v>17</v>
      </c>
      <c r="BI8" s="14">
        <f>E8-BD8</f>
        <v>76000</v>
      </c>
    </row>
    <row r="9" spans="1:61" s="2" customFormat="1" ht="27">
      <c r="A9" s="15">
        <v>2</v>
      </c>
      <c r="B9" s="33" t="s">
        <v>31</v>
      </c>
      <c r="C9" s="11" t="s">
        <v>0</v>
      </c>
      <c r="D9" s="11">
        <v>5</v>
      </c>
      <c r="E9" s="29">
        <v>140400</v>
      </c>
      <c r="F9" s="29"/>
      <c r="G9" s="29"/>
      <c r="H9" s="37"/>
      <c r="I9" s="29"/>
      <c r="J9" s="29"/>
      <c r="K9" s="38"/>
      <c r="L9" s="29"/>
      <c r="M9" s="29"/>
      <c r="N9" s="38"/>
      <c r="O9" s="29">
        <f t="shared" ref="O9:O19" si="4">Q9/1.2</f>
        <v>174000</v>
      </c>
      <c r="P9" s="29">
        <f t="shared" ref="P9:P19" si="5">Q9-O9</f>
        <v>34800</v>
      </c>
      <c r="Q9" s="32">
        <v>208800</v>
      </c>
      <c r="R9" s="29"/>
      <c r="S9" s="29"/>
      <c r="T9" s="38"/>
      <c r="U9" s="29"/>
      <c r="V9" s="29"/>
      <c r="W9" s="38"/>
      <c r="X9" s="29"/>
      <c r="Y9" s="29"/>
      <c r="Z9" s="37"/>
      <c r="AA9" s="29">
        <f t="shared" ref="AA9:AA19" si="6">AC9/1.2</f>
        <v>137500</v>
      </c>
      <c r="AB9" s="29">
        <f t="shared" si="1"/>
        <v>27500</v>
      </c>
      <c r="AC9" s="38">
        <v>165000</v>
      </c>
      <c r="AD9" s="29"/>
      <c r="AE9" s="29"/>
      <c r="AF9" s="38"/>
      <c r="AG9" s="32"/>
      <c r="AH9" s="32"/>
      <c r="AI9" s="37"/>
      <c r="AJ9" s="32"/>
      <c r="AK9" s="32"/>
      <c r="AL9" s="38"/>
      <c r="AM9" s="32"/>
      <c r="AN9" s="32"/>
      <c r="AO9" s="38"/>
      <c r="AP9" s="32"/>
      <c r="AQ9" s="32"/>
      <c r="AR9" s="39"/>
      <c r="AS9" s="32"/>
      <c r="AT9" s="32"/>
      <c r="AU9" s="37"/>
      <c r="AV9" s="32"/>
      <c r="AW9" s="32"/>
      <c r="AX9" s="38"/>
      <c r="AY9" s="32"/>
      <c r="AZ9" s="32"/>
      <c r="BA9" s="38"/>
      <c r="BB9" s="29">
        <f t="shared" ref="BB9:BB27" si="7">BD9/1.2</f>
        <v>122916.66666666667</v>
      </c>
      <c r="BC9" s="29">
        <f t="shared" si="3"/>
        <v>24583.333333333328</v>
      </c>
      <c r="BD9" s="38">
        <v>147500</v>
      </c>
      <c r="BE9" s="29"/>
      <c r="BF9" s="29"/>
      <c r="BG9" s="38"/>
      <c r="BH9" s="16" t="s">
        <v>90</v>
      </c>
      <c r="BI9" s="14">
        <f t="shared" ref="BI9:BI10" si="8">E9-BD9</f>
        <v>-7100</v>
      </c>
    </row>
    <row r="10" spans="1:61" s="2" customFormat="1">
      <c r="A10" s="15">
        <v>3</v>
      </c>
      <c r="B10" s="33" t="s">
        <v>32</v>
      </c>
      <c r="C10" s="11" t="s">
        <v>0</v>
      </c>
      <c r="D10" s="11">
        <v>10</v>
      </c>
      <c r="E10" s="29">
        <v>372000</v>
      </c>
      <c r="F10" s="29"/>
      <c r="G10" s="29"/>
      <c r="H10" s="18"/>
      <c r="I10" s="29"/>
      <c r="J10" s="29"/>
      <c r="K10" s="21"/>
      <c r="L10" s="29"/>
      <c r="M10" s="29"/>
      <c r="N10" s="21"/>
      <c r="O10" s="29">
        <f t="shared" si="4"/>
        <v>500000</v>
      </c>
      <c r="P10" s="29">
        <f t="shared" si="5"/>
        <v>100000</v>
      </c>
      <c r="Q10" s="19">
        <v>600000</v>
      </c>
      <c r="R10" s="29"/>
      <c r="S10" s="29"/>
      <c r="T10" s="21"/>
      <c r="U10" s="29"/>
      <c r="V10" s="29"/>
      <c r="W10" s="21"/>
      <c r="X10" s="31"/>
      <c r="Y10" s="31"/>
      <c r="Z10" s="21"/>
      <c r="AA10" s="29">
        <f t="shared" si="6"/>
        <v>450000</v>
      </c>
      <c r="AB10" s="29">
        <f t="shared" si="1"/>
        <v>90000</v>
      </c>
      <c r="AC10" s="21">
        <v>540000</v>
      </c>
      <c r="AD10" s="29"/>
      <c r="AE10" s="29"/>
      <c r="AF10" s="21"/>
      <c r="AG10" s="30"/>
      <c r="AH10" s="30"/>
      <c r="AI10" s="18"/>
      <c r="AJ10" s="30"/>
      <c r="AK10" s="30"/>
      <c r="AL10" s="21"/>
      <c r="AM10" s="30"/>
      <c r="AN10" s="30"/>
      <c r="AO10" s="21"/>
      <c r="AP10" s="30"/>
      <c r="AQ10" s="30"/>
      <c r="AR10" s="28"/>
      <c r="AS10" s="30"/>
      <c r="AT10" s="30"/>
      <c r="AU10" s="18"/>
      <c r="AV10" s="30"/>
      <c r="AW10" s="30"/>
      <c r="AX10" s="21"/>
      <c r="AY10" s="30"/>
      <c r="AZ10" s="30"/>
      <c r="BA10" s="21"/>
      <c r="BB10" s="34">
        <f t="shared" si="7"/>
        <v>295000</v>
      </c>
      <c r="BC10" s="34">
        <f t="shared" si="3"/>
        <v>59000</v>
      </c>
      <c r="BD10" s="42">
        <v>354000</v>
      </c>
      <c r="BE10" s="29"/>
      <c r="BF10" s="29"/>
      <c r="BG10" s="21"/>
      <c r="BH10" s="16" t="s">
        <v>17</v>
      </c>
      <c r="BI10" s="14">
        <f t="shared" si="8"/>
        <v>18000</v>
      </c>
    </row>
    <row r="11" spans="1:61" s="2" customFormat="1" ht="25.5">
      <c r="A11" s="15">
        <v>4</v>
      </c>
      <c r="B11" s="33" t="s">
        <v>33</v>
      </c>
      <c r="C11" s="11" t="s">
        <v>0</v>
      </c>
      <c r="D11" s="11">
        <v>100</v>
      </c>
      <c r="E11" s="29">
        <v>62000</v>
      </c>
      <c r="F11" s="29"/>
      <c r="G11" s="29"/>
      <c r="H11" s="18"/>
      <c r="I11" s="29"/>
      <c r="J11" s="29"/>
      <c r="K11" s="21"/>
      <c r="L11" s="29"/>
      <c r="M11" s="29"/>
      <c r="N11" s="21"/>
      <c r="O11" s="29">
        <f t="shared" si="4"/>
        <v>45000</v>
      </c>
      <c r="P11" s="29">
        <f t="shared" si="5"/>
        <v>9000</v>
      </c>
      <c r="Q11" s="19">
        <v>54000</v>
      </c>
      <c r="R11" s="29"/>
      <c r="S11" s="29"/>
      <c r="T11" s="21"/>
      <c r="U11" s="29"/>
      <c r="V11" s="29"/>
      <c r="W11" s="21"/>
      <c r="X11" s="31"/>
      <c r="Y11" s="31"/>
      <c r="Z11" s="21"/>
      <c r="AA11" s="29">
        <f t="shared" si="6"/>
        <v>46000</v>
      </c>
      <c r="AB11" s="29">
        <f t="shared" si="1"/>
        <v>9200</v>
      </c>
      <c r="AC11" s="21">
        <v>55200</v>
      </c>
      <c r="AD11" s="29"/>
      <c r="AE11" s="29"/>
      <c r="AF11" s="21"/>
      <c r="AG11" s="29">
        <f t="shared" ref="AG11" si="9">AI11/1.2</f>
        <v>62500</v>
      </c>
      <c r="AH11" s="29">
        <f t="shared" ref="AH11:AH15" si="10">AI11-AG11</f>
        <v>12500</v>
      </c>
      <c r="AI11" s="20">
        <v>75000</v>
      </c>
      <c r="AJ11" s="30"/>
      <c r="AK11" s="30"/>
      <c r="AL11" s="21"/>
      <c r="AM11" s="34">
        <f t="shared" ref="AM11" si="11">AO11/1.2</f>
        <v>43330</v>
      </c>
      <c r="AN11" s="34">
        <f t="shared" ref="AN11:AN19" si="12">AO11-AM11</f>
        <v>8666</v>
      </c>
      <c r="AO11" s="42">
        <v>51996</v>
      </c>
      <c r="AP11" s="30"/>
      <c r="AQ11" s="30"/>
      <c r="AR11" s="28"/>
      <c r="AS11" s="30"/>
      <c r="AT11" s="30"/>
      <c r="AU11" s="18"/>
      <c r="AV11" s="30"/>
      <c r="AW11" s="30"/>
      <c r="AX11" s="21"/>
      <c r="AY11" s="29">
        <f t="shared" ref="AY11" si="13">BA11/1.2</f>
        <v>77000</v>
      </c>
      <c r="AZ11" s="29">
        <f t="shared" ref="AZ11:AZ32" si="14">BA11-AY11</f>
        <v>15400</v>
      </c>
      <c r="BA11" s="22">
        <v>92400</v>
      </c>
      <c r="BB11" s="29">
        <f t="shared" si="7"/>
        <v>78666.666666666672</v>
      </c>
      <c r="BC11" s="29">
        <f t="shared" si="3"/>
        <v>15733.333333333328</v>
      </c>
      <c r="BD11" s="21">
        <v>94400</v>
      </c>
      <c r="BE11" s="29"/>
      <c r="BF11" s="29"/>
      <c r="BG11" s="21"/>
      <c r="BH11" s="16" t="s">
        <v>27</v>
      </c>
      <c r="BI11" s="14">
        <f>E11-AO11</f>
        <v>10004</v>
      </c>
    </row>
    <row r="12" spans="1:61" s="2" customFormat="1" ht="25.5">
      <c r="A12" s="15">
        <v>5</v>
      </c>
      <c r="B12" s="33" t="s">
        <v>34</v>
      </c>
      <c r="C12" s="11" t="s">
        <v>0</v>
      </c>
      <c r="D12" s="11">
        <v>300</v>
      </c>
      <c r="E12" s="29">
        <v>228000</v>
      </c>
      <c r="F12" s="29"/>
      <c r="G12" s="29"/>
      <c r="H12" s="18"/>
      <c r="I12" s="29"/>
      <c r="J12" s="29"/>
      <c r="K12" s="21"/>
      <c r="L12" s="29"/>
      <c r="M12" s="29"/>
      <c r="N12" s="21"/>
      <c r="O12" s="29">
        <f t="shared" si="4"/>
        <v>141000</v>
      </c>
      <c r="P12" s="29">
        <f t="shared" si="5"/>
        <v>28200</v>
      </c>
      <c r="Q12" s="19">
        <v>169200</v>
      </c>
      <c r="R12" s="29"/>
      <c r="S12" s="29"/>
      <c r="T12" s="21"/>
      <c r="U12" s="29"/>
      <c r="V12" s="29"/>
      <c r="W12" s="21"/>
      <c r="X12" s="31"/>
      <c r="Y12" s="31"/>
      <c r="Z12" s="21"/>
      <c r="AA12" s="29">
        <f t="shared" si="6"/>
        <v>140000</v>
      </c>
      <c r="AB12" s="29">
        <f t="shared" si="1"/>
        <v>28000</v>
      </c>
      <c r="AC12" s="21">
        <v>168000</v>
      </c>
      <c r="AD12" s="29"/>
      <c r="AE12" s="29"/>
      <c r="AF12" s="21"/>
      <c r="AG12" s="29">
        <f t="shared" ref="AG12:AG15" si="15">AI12/1.2</f>
        <v>201000</v>
      </c>
      <c r="AH12" s="29">
        <f t="shared" si="10"/>
        <v>40200</v>
      </c>
      <c r="AI12" s="20">
        <v>241200</v>
      </c>
      <c r="AJ12" s="30"/>
      <c r="AK12" s="30"/>
      <c r="AL12" s="21"/>
      <c r="AM12" s="34">
        <f t="shared" ref="AM12:AM19" si="16">AO12/1.2</f>
        <v>130000</v>
      </c>
      <c r="AN12" s="34">
        <f t="shared" si="12"/>
        <v>26000</v>
      </c>
      <c r="AO12" s="42">
        <v>156000</v>
      </c>
      <c r="AP12" s="30"/>
      <c r="AQ12" s="30"/>
      <c r="AR12" s="28"/>
      <c r="AS12" s="30"/>
      <c r="AT12" s="30"/>
      <c r="AU12" s="18"/>
      <c r="AV12" s="29">
        <f>AX12/1</f>
        <v>225000</v>
      </c>
      <c r="AW12" s="29">
        <f>AX12-AV12</f>
        <v>0</v>
      </c>
      <c r="AX12" s="27">
        <v>225000</v>
      </c>
      <c r="AY12" s="29">
        <f t="shared" ref="AY12:AY32" si="17">BA12/1.2</f>
        <v>247500</v>
      </c>
      <c r="AZ12" s="29">
        <f t="shared" si="14"/>
        <v>49500</v>
      </c>
      <c r="BA12" s="22">
        <v>297000</v>
      </c>
      <c r="BB12" s="29">
        <f t="shared" si="7"/>
        <v>295000</v>
      </c>
      <c r="BC12" s="29">
        <f t="shared" si="3"/>
        <v>59000</v>
      </c>
      <c r="BD12" s="21">
        <v>354000</v>
      </c>
      <c r="BE12" s="29"/>
      <c r="BF12" s="29"/>
      <c r="BG12" s="21"/>
      <c r="BH12" s="16" t="s">
        <v>27</v>
      </c>
      <c r="BI12" s="14">
        <f t="shared" ref="BI12:BI15" si="18">E12-AO12</f>
        <v>72000</v>
      </c>
    </row>
    <row r="13" spans="1:61" s="2" customFormat="1" ht="25.5">
      <c r="A13" s="15">
        <v>6</v>
      </c>
      <c r="B13" s="33" t="s">
        <v>35</v>
      </c>
      <c r="C13" s="11" t="s">
        <v>0</v>
      </c>
      <c r="D13" s="11">
        <v>300</v>
      </c>
      <c r="E13" s="29">
        <v>285000</v>
      </c>
      <c r="F13" s="29"/>
      <c r="G13" s="29"/>
      <c r="H13" s="18"/>
      <c r="I13" s="29"/>
      <c r="J13" s="29"/>
      <c r="K13" s="21"/>
      <c r="L13" s="29"/>
      <c r="M13" s="29"/>
      <c r="N13" s="21"/>
      <c r="O13" s="29">
        <f t="shared" si="4"/>
        <v>150000</v>
      </c>
      <c r="P13" s="29">
        <f t="shared" si="5"/>
        <v>30000</v>
      </c>
      <c r="Q13" s="19">
        <v>180000</v>
      </c>
      <c r="R13" s="29"/>
      <c r="S13" s="29"/>
      <c r="T13" s="21"/>
      <c r="U13" s="29"/>
      <c r="V13" s="29"/>
      <c r="W13" s="21"/>
      <c r="X13" s="31"/>
      <c r="Y13" s="31"/>
      <c r="Z13" s="21"/>
      <c r="AA13" s="29">
        <f t="shared" si="6"/>
        <v>150000</v>
      </c>
      <c r="AB13" s="29">
        <f t="shared" si="1"/>
        <v>30000</v>
      </c>
      <c r="AC13" s="21">
        <v>180000</v>
      </c>
      <c r="AD13" s="29"/>
      <c r="AE13" s="29"/>
      <c r="AF13" s="21"/>
      <c r="AG13" s="29">
        <f t="shared" si="15"/>
        <v>215400</v>
      </c>
      <c r="AH13" s="29">
        <f t="shared" si="10"/>
        <v>43080</v>
      </c>
      <c r="AI13" s="20">
        <v>258480</v>
      </c>
      <c r="AJ13" s="30"/>
      <c r="AK13" s="30"/>
      <c r="AL13" s="21"/>
      <c r="AM13" s="34">
        <f t="shared" si="16"/>
        <v>130000</v>
      </c>
      <c r="AN13" s="34">
        <f t="shared" si="12"/>
        <v>26000</v>
      </c>
      <c r="AO13" s="42">
        <v>156000</v>
      </c>
      <c r="AP13" s="30"/>
      <c r="AQ13" s="30"/>
      <c r="AR13" s="28"/>
      <c r="AS13" s="30"/>
      <c r="AT13" s="30"/>
      <c r="AU13" s="18"/>
      <c r="AV13" s="29">
        <f t="shared" ref="AV13:AV15" si="19">AX13/1</f>
        <v>282000</v>
      </c>
      <c r="AW13" s="29">
        <f t="shared" ref="AW13:AW15" si="20">AX13-AV13</f>
        <v>0</v>
      </c>
      <c r="AX13" s="27">
        <v>282000</v>
      </c>
      <c r="AY13" s="29">
        <f t="shared" si="17"/>
        <v>264000</v>
      </c>
      <c r="AZ13" s="29">
        <f t="shared" si="14"/>
        <v>52800</v>
      </c>
      <c r="BA13" s="22">
        <v>316800</v>
      </c>
      <c r="BB13" s="29">
        <f t="shared" si="7"/>
        <v>354000</v>
      </c>
      <c r="BC13" s="29">
        <f t="shared" si="3"/>
        <v>70800</v>
      </c>
      <c r="BD13" s="21">
        <v>424800</v>
      </c>
      <c r="BE13" s="29"/>
      <c r="BF13" s="29"/>
      <c r="BG13" s="21"/>
      <c r="BH13" s="16" t="s">
        <v>27</v>
      </c>
      <c r="BI13" s="14">
        <f t="shared" si="18"/>
        <v>129000</v>
      </c>
    </row>
    <row r="14" spans="1:61" s="2" customFormat="1" ht="25.5">
      <c r="A14" s="15">
        <v>7</v>
      </c>
      <c r="B14" s="33" t="s">
        <v>36</v>
      </c>
      <c r="C14" s="11" t="s">
        <v>0</v>
      </c>
      <c r="D14" s="11">
        <v>300</v>
      </c>
      <c r="E14" s="29">
        <v>348000</v>
      </c>
      <c r="F14" s="29"/>
      <c r="G14" s="29"/>
      <c r="H14" s="18"/>
      <c r="I14" s="29"/>
      <c r="J14" s="29"/>
      <c r="K14" s="21"/>
      <c r="L14" s="29"/>
      <c r="M14" s="29"/>
      <c r="N14" s="21"/>
      <c r="O14" s="29">
        <f t="shared" si="4"/>
        <v>177000</v>
      </c>
      <c r="P14" s="29">
        <f t="shared" si="5"/>
        <v>35400</v>
      </c>
      <c r="Q14" s="19">
        <v>212400</v>
      </c>
      <c r="R14" s="29"/>
      <c r="S14" s="29"/>
      <c r="T14" s="21"/>
      <c r="U14" s="29"/>
      <c r="V14" s="29"/>
      <c r="W14" s="21"/>
      <c r="X14" s="31"/>
      <c r="Y14" s="31"/>
      <c r="Z14" s="21"/>
      <c r="AA14" s="29">
        <f t="shared" si="6"/>
        <v>180000</v>
      </c>
      <c r="AB14" s="29">
        <f t="shared" si="1"/>
        <v>36000</v>
      </c>
      <c r="AC14" s="21">
        <v>216000</v>
      </c>
      <c r="AD14" s="29"/>
      <c r="AE14" s="29"/>
      <c r="AF14" s="21"/>
      <c r="AG14" s="29">
        <f t="shared" si="15"/>
        <v>239700</v>
      </c>
      <c r="AH14" s="29">
        <f t="shared" si="10"/>
        <v>47940</v>
      </c>
      <c r="AI14" s="20">
        <v>287640</v>
      </c>
      <c r="AJ14" s="30"/>
      <c r="AK14" s="30"/>
      <c r="AL14" s="21"/>
      <c r="AM14" s="34">
        <f t="shared" si="16"/>
        <v>130000</v>
      </c>
      <c r="AN14" s="34">
        <f t="shared" si="12"/>
        <v>26000</v>
      </c>
      <c r="AO14" s="42">
        <v>156000</v>
      </c>
      <c r="AP14" s="30"/>
      <c r="AQ14" s="30"/>
      <c r="AR14" s="28"/>
      <c r="AS14" s="30"/>
      <c r="AT14" s="30"/>
      <c r="AU14" s="18"/>
      <c r="AV14" s="29">
        <f t="shared" si="19"/>
        <v>336000</v>
      </c>
      <c r="AW14" s="29">
        <f t="shared" si="20"/>
        <v>0</v>
      </c>
      <c r="AX14" s="27">
        <v>336000</v>
      </c>
      <c r="AY14" s="29">
        <f t="shared" si="17"/>
        <v>275000</v>
      </c>
      <c r="AZ14" s="29">
        <f t="shared" si="14"/>
        <v>55000</v>
      </c>
      <c r="BA14" s="22">
        <v>330000</v>
      </c>
      <c r="BB14" s="29">
        <f t="shared" si="7"/>
        <v>413000</v>
      </c>
      <c r="BC14" s="29">
        <f t="shared" si="3"/>
        <v>82600</v>
      </c>
      <c r="BD14" s="21">
        <v>495600</v>
      </c>
      <c r="BE14" s="29"/>
      <c r="BF14" s="29"/>
      <c r="BG14" s="21"/>
      <c r="BH14" s="16" t="s">
        <v>27</v>
      </c>
      <c r="BI14" s="14">
        <f t="shared" si="18"/>
        <v>192000</v>
      </c>
    </row>
    <row r="15" spans="1:61" s="2" customFormat="1" ht="25.5">
      <c r="A15" s="15">
        <v>8</v>
      </c>
      <c r="B15" s="33" t="s">
        <v>37</v>
      </c>
      <c r="C15" s="11" t="s">
        <v>0</v>
      </c>
      <c r="D15" s="11">
        <v>300</v>
      </c>
      <c r="E15" s="29">
        <v>405000</v>
      </c>
      <c r="F15" s="29"/>
      <c r="G15" s="29"/>
      <c r="H15" s="18"/>
      <c r="I15" s="29"/>
      <c r="J15" s="29"/>
      <c r="K15" s="21"/>
      <c r="L15" s="29"/>
      <c r="M15" s="29"/>
      <c r="N15" s="21"/>
      <c r="O15" s="29">
        <f t="shared" si="4"/>
        <v>177000</v>
      </c>
      <c r="P15" s="29">
        <f t="shared" si="5"/>
        <v>35400</v>
      </c>
      <c r="Q15" s="19">
        <v>212400</v>
      </c>
      <c r="R15" s="29"/>
      <c r="S15" s="29"/>
      <c r="T15" s="21"/>
      <c r="U15" s="29"/>
      <c r="V15" s="29"/>
      <c r="W15" s="21"/>
      <c r="X15" s="31"/>
      <c r="Y15" s="31"/>
      <c r="Z15" s="21"/>
      <c r="AA15" s="29">
        <f t="shared" si="6"/>
        <v>180000</v>
      </c>
      <c r="AB15" s="29">
        <f t="shared" si="1"/>
        <v>36000</v>
      </c>
      <c r="AC15" s="21">
        <v>216000</v>
      </c>
      <c r="AD15" s="29"/>
      <c r="AE15" s="29"/>
      <c r="AF15" s="21"/>
      <c r="AG15" s="29">
        <f t="shared" si="15"/>
        <v>242700</v>
      </c>
      <c r="AH15" s="29">
        <f t="shared" si="10"/>
        <v>48540</v>
      </c>
      <c r="AI15" s="20">
        <v>291240</v>
      </c>
      <c r="AJ15" s="30"/>
      <c r="AK15" s="30"/>
      <c r="AL15" s="21"/>
      <c r="AM15" s="34">
        <f t="shared" si="16"/>
        <v>130000</v>
      </c>
      <c r="AN15" s="34">
        <f t="shared" si="12"/>
        <v>26000</v>
      </c>
      <c r="AO15" s="42">
        <v>156000</v>
      </c>
      <c r="AP15" s="30"/>
      <c r="AQ15" s="30"/>
      <c r="AR15" s="28"/>
      <c r="AS15" s="30"/>
      <c r="AT15" s="30"/>
      <c r="AU15" s="18"/>
      <c r="AV15" s="29">
        <f t="shared" si="19"/>
        <v>399000</v>
      </c>
      <c r="AW15" s="29">
        <f t="shared" si="20"/>
        <v>0</v>
      </c>
      <c r="AX15" s="27">
        <v>399000</v>
      </c>
      <c r="AY15" s="29">
        <f t="shared" si="17"/>
        <v>277200</v>
      </c>
      <c r="AZ15" s="29">
        <f t="shared" si="14"/>
        <v>55440</v>
      </c>
      <c r="BA15" s="22">
        <v>332640</v>
      </c>
      <c r="BB15" s="29">
        <f t="shared" si="7"/>
        <v>413000</v>
      </c>
      <c r="BC15" s="29">
        <f t="shared" si="3"/>
        <v>82600</v>
      </c>
      <c r="BD15" s="21">
        <v>495600</v>
      </c>
      <c r="BE15" s="29"/>
      <c r="BF15" s="29"/>
      <c r="BG15" s="21"/>
      <c r="BH15" s="16" t="s">
        <v>27</v>
      </c>
      <c r="BI15" s="14">
        <f t="shared" si="18"/>
        <v>249000</v>
      </c>
    </row>
    <row r="16" spans="1:61" s="2" customFormat="1" ht="27">
      <c r="A16" s="15">
        <v>9</v>
      </c>
      <c r="B16" s="33" t="s">
        <v>38</v>
      </c>
      <c r="C16" s="11" t="s">
        <v>0</v>
      </c>
      <c r="D16" s="11">
        <v>30</v>
      </c>
      <c r="E16" s="29">
        <v>202500</v>
      </c>
      <c r="F16" s="29"/>
      <c r="G16" s="29"/>
      <c r="H16" s="18"/>
      <c r="I16" s="29"/>
      <c r="J16" s="29"/>
      <c r="K16" s="21"/>
      <c r="L16" s="29"/>
      <c r="M16" s="29"/>
      <c r="N16" s="21"/>
      <c r="O16" s="29">
        <f t="shared" si="4"/>
        <v>343200</v>
      </c>
      <c r="P16" s="29">
        <f t="shared" si="5"/>
        <v>68640</v>
      </c>
      <c r="Q16" s="19">
        <v>411840</v>
      </c>
      <c r="R16" s="29"/>
      <c r="S16" s="29"/>
      <c r="T16" s="21"/>
      <c r="U16" s="29"/>
      <c r="V16" s="29"/>
      <c r="W16" s="21"/>
      <c r="X16" s="31"/>
      <c r="Y16" s="31"/>
      <c r="Z16" s="21"/>
      <c r="AA16" s="29">
        <f t="shared" si="6"/>
        <v>300000</v>
      </c>
      <c r="AB16" s="29">
        <f t="shared" si="1"/>
        <v>60000</v>
      </c>
      <c r="AC16" s="21">
        <v>360000</v>
      </c>
      <c r="AD16" s="29"/>
      <c r="AE16" s="29"/>
      <c r="AF16" s="21"/>
      <c r="AG16" s="30"/>
      <c r="AH16" s="30"/>
      <c r="AI16" s="18"/>
      <c r="AJ16" s="30"/>
      <c r="AK16" s="30"/>
      <c r="AL16" s="21"/>
      <c r="AM16" s="29">
        <f t="shared" si="16"/>
        <v>180000</v>
      </c>
      <c r="AN16" s="29">
        <f t="shared" si="12"/>
        <v>36000</v>
      </c>
      <c r="AO16" s="23">
        <v>216000</v>
      </c>
      <c r="AP16" s="30"/>
      <c r="AQ16" s="30"/>
      <c r="AR16" s="28"/>
      <c r="AS16" s="30"/>
      <c r="AT16" s="30"/>
      <c r="AU16" s="18"/>
      <c r="AV16" s="30"/>
      <c r="AW16" s="30"/>
      <c r="AX16" s="21"/>
      <c r="AY16" s="34">
        <f t="shared" si="17"/>
        <v>30250</v>
      </c>
      <c r="AZ16" s="34">
        <f t="shared" si="14"/>
        <v>6050</v>
      </c>
      <c r="BA16" s="46">
        <v>36300</v>
      </c>
      <c r="BB16" s="29">
        <f t="shared" si="7"/>
        <v>265500</v>
      </c>
      <c r="BC16" s="29">
        <f t="shared" si="3"/>
        <v>53100</v>
      </c>
      <c r="BD16" s="21">
        <v>318600</v>
      </c>
      <c r="BE16" s="29"/>
      <c r="BF16" s="29"/>
      <c r="BG16" s="21"/>
      <c r="BH16" s="16" t="s">
        <v>28</v>
      </c>
      <c r="BI16" s="14">
        <f>E16-BA16</f>
        <v>166200</v>
      </c>
    </row>
    <row r="17" spans="1:61" s="2" customFormat="1" ht="27">
      <c r="A17" s="15">
        <v>10</v>
      </c>
      <c r="B17" s="33" t="s">
        <v>39</v>
      </c>
      <c r="C17" s="11" t="s">
        <v>0</v>
      </c>
      <c r="D17" s="11">
        <v>40</v>
      </c>
      <c r="E17" s="29">
        <v>318400</v>
      </c>
      <c r="F17" s="29"/>
      <c r="G17" s="29"/>
      <c r="H17" s="37"/>
      <c r="I17" s="29"/>
      <c r="J17" s="29"/>
      <c r="K17" s="38"/>
      <c r="L17" s="29"/>
      <c r="M17" s="29"/>
      <c r="N17" s="38"/>
      <c r="O17" s="29">
        <f t="shared" si="4"/>
        <v>616000</v>
      </c>
      <c r="P17" s="29">
        <f t="shared" si="5"/>
        <v>123200</v>
      </c>
      <c r="Q17" s="32">
        <v>739200</v>
      </c>
      <c r="R17" s="29"/>
      <c r="S17" s="29"/>
      <c r="T17" s="38"/>
      <c r="U17" s="29"/>
      <c r="V17" s="29"/>
      <c r="W17" s="38"/>
      <c r="X17" s="29"/>
      <c r="Y17" s="29"/>
      <c r="Z17" s="38"/>
      <c r="AA17" s="29">
        <f t="shared" si="6"/>
        <v>500000</v>
      </c>
      <c r="AB17" s="29">
        <f t="shared" si="1"/>
        <v>100000</v>
      </c>
      <c r="AC17" s="38">
        <v>600000</v>
      </c>
      <c r="AD17" s="29"/>
      <c r="AE17" s="29"/>
      <c r="AF17" s="38"/>
      <c r="AG17" s="30"/>
      <c r="AH17" s="30"/>
      <c r="AI17" s="37"/>
      <c r="AJ17" s="30"/>
      <c r="AK17" s="30"/>
      <c r="AL17" s="38"/>
      <c r="AM17" s="29">
        <f t="shared" si="16"/>
        <v>304000</v>
      </c>
      <c r="AN17" s="29">
        <f t="shared" si="12"/>
        <v>60800</v>
      </c>
      <c r="AO17" s="38">
        <v>364800</v>
      </c>
      <c r="AP17" s="30"/>
      <c r="AQ17" s="30"/>
      <c r="AR17" s="39"/>
      <c r="AS17" s="30"/>
      <c r="AT17" s="30"/>
      <c r="AU17" s="37"/>
      <c r="AV17" s="30"/>
      <c r="AW17" s="30"/>
      <c r="AX17" s="38"/>
      <c r="AY17" s="29">
        <f t="shared" si="17"/>
        <v>660000</v>
      </c>
      <c r="AZ17" s="29">
        <f t="shared" si="14"/>
        <v>132000</v>
      </c>
      <c r="BA17" s="38">
        <v>792000</v>
      </c>
      <c r="BB17" s="29">
        <f t="shared" si="7"/>
        <v>511333.33333333337</v>
      </c>
      <c r="BC17" s="29">
        <f t="shared" si="3"/>
        <v>102266.66666666663</v>
      </c>
      <c r="BD17" s="38">
        <v>613600</v>
      </c>
      <c r="BE17" s="29"/>
      <c r="BF17" s="29"/>
      <c r="BG17" s="38"/>
      <c r="BH17" s="16" t="s">
        <v>90</v>
      </c>
      <c r="BI17" s="14">
        <f t="shared" ref="BI17:BI18" si="21">E17-AO17</f>
        <v>-46400</v>
      </c>
    </row>
    <row r="18" spans="1:61" s="2" customFormat="1" ht="27">
      <c r="A18" s="15">
        <v>11</v>
      </c>
      <c r="B18" s="33" t="s">
        <v>40</v>
      </c>
      <c r="C18" s="11" t="s">
        <v>0</v>
      </c>
      <c r="D18" s="11">
        <v>30</v>
      </c>
      <c r="E18" s="29">
        <v>528000</v>
      </c>
      <c r="F18" s="29"/>
      <c r="G18" s="29"/>
      <c r="H18" s="37"/>
      <c r="I18" s="29"/>
      <c r="J18" s="29"/>
      <c r="K18" s="38"/>
      <c r="L18" s="29"/>
      <c r="M18" s="29"/>
      <c r="N18" s="38"/>
      <c r="O18" s="29">
        <f t="shared" si="4"/>
        <v>669000</v>
      </c>
      <c r="P18" s="29">
        <f t="shared" si="5"/>
        <v>133800</v>
      </c>
      <c r="Q18" s="32">
        <v>802800</v>
      </c>
      <c r="R18" s="29"/>
      <c r="S18" s="29"/>
      <c r="T18" s="38"/>
      <c r="U18" s="29"/>
      <c r="V18" s="29"/>
      <c r="W18" s="38"/>
      <c r="X18" s="29"/>
      <c r="Y18" s="29"/>
      <c r="Z18" s="38"/>
      <c r="AA18" s="29">
        <f t="shared" si="6"/>
        <v>555000</v>
      </c>
      <c r="AB18" s="29">
        <f t="shared" si="1"/>
        <v>111000</v>
      </c>
      <c r="AC18" s="38">
        <v>666000</v>
      </c>
      <c r="AD18" s="29"/>
      <c r="AE18" s="29"/>
      <c r="AF18" s="38"/>
      <c r="AG18" s="30"/>
      <c r="AH18" s="30"/>
      <c r="AI18" s="37"/>
      <c r="AJ18" s="30"/>
      <c r="AK18" s="30"/>
      <c r="AL18" s="38"/>
      <c r="AM18" s="29">
        <f t="shared" si="16"/>
        <v>540000</v>
      </c>
      <c r="AN18" s="29">
        <f t="shared" si="12"/>
        <v>108000</v>
      </c>
      <c r="AO18" s="38">
        <v>648000</v>
      </c>
      <c r="AP18" s="30"/>
      <c r="AQ18" s="30"/>
      <c r="AR18" s="39"/>
      <c r="AS18" s="30"/>
      <c r="AT18" s="30"/>
      <c r="AU18" s="37"/>
      <c r="AV18" s="30"/>
      <c r="AW18" s="30"/>
      <c r="AX18" s="38"/>
      <c r="AY18" s="29">
        <f t="shared" si="17"/>
        <v>792000</v>
      </c>
      <c r="AZ18" s="29">
        <f t="shared" si="14"/>
        <v>158400</v>
      </c>
      <c r="BA18" s="38">
        <v>950400</v>
      </c>
      <c r="BB18" s="29">
        <f t="shared" si="7"/>
        <v>708000</v>
      </c>
      <c r="BC18" s="29">
        <f t="shared" si="3"/>
        <v>141600</v>
      </c>
      <c r="BD18" s="38">
        <v>849600</v>
      </c>
      <c r="BE18" s="29"/>
      <c r="BF18" s="29"/>
      <c r="BG18" s="38"/>
      <c r="BH18" s="16" t="s">
        <v>90</v>
      </c>
      <c r="BI18" s="14">
        <f t="shared" si="21"/>
        <v>-120000</v>
      </c>
    </row>
    <row r="19" spans="1:61" s="2" customFormat="1" ht="25.5">
      <c r="A19" s="15">
        <v>12</v>
      </c>
      <c r="B19" s="33" t="s">
        <v>41</v>
      </c>
      <c r="C19" s="11" t="s">
        <v>0</v>
      </c>
      <c r="D19" s="11">
        <v>10</v>
      </c>
      <c r="E19" s="29">
        <v>487000</v>
      </c>
      <c r="F19" s="29"/>
      <c r="G19" s="29"/>
      <c r="H19" s="21"/>
      <c r="I19" s="29"/>
      <c r="J19" s="29"/>
      <c r="K19" s="21"/>
      <c r="L19" s="29"/>
      <c r="M19" s="29"/>
      <c r="N19" s="21"/>
      <c r="O19" s="29">
        <f t="shared" si="4"/>
        <v>430000</v>
      </c>
      <c r="P19" s="29">
        <f t="shared" si="5"/>
        <v>86000</v>
      </c>
      <c r="Q19" s="19">
        <v>516000</v>
      </c>
      <c r="R19" s="29"/>
      <c r="S19" s="29"/>
      <c r="T19" s="21"/>
      <c r="U19" s="29"/>
      <c r="V19" s="29"/>
      <c r="W19" s="21"/>
      <c r="X19" s="31"/>
      <c r="Y19" s="31"/>
      <c r="Z19" s="21"/>
      <c r="AA19" s="29">
        <f t="shared" si="6"/>
        <v>400000</v>
      </c>
      <c r="AB19" s="29">
        <f t="shared" si="1"/>
        <v>80000</v>
      </c>
      <c r="AC19" s="21">
        <v>480000</v>
      </c>
      <c r="AD19" s="29"/>
      <c r="AE19" s="29"/>
      <c r="AF19" s="21"/>
      <c r="AG19" s="30"/>
      <c r="AH19" s="30"/>
      <c r="AI19" s="21"/>
      <c r="AJ19" s="30"/>
      <c r="AK19" s="30"/>
      <c r="AL19" s="21"/>
      <c r="AM19" s="29">
        <f t="shared" si="16"/>
        <v>403330</v>
      </c>
      <c r="AN19" s="29">
        <f t="shared" si="12"/>
        <v>80666</v>
      </c>
      <c r="AO19" s="23">
        <v>483996</v>
      </c>
      <c r="AP19" s="30"/>
      <c r="AQ19" s="30"/>
      <c r="AR19" s="28"/>
      <c r="AS19" s="30"/>
      <c r="AT19" s="30"/>
      <c r="AU19" s="18"/>
      <c r="AV19" s="30"/>
      <c r="AW19" s="30"/>
      <c r="AX19" s="21"/>
      <c r="AY19" s="29">
        <f t="shared" si="17"/>
        <v>825000</v>
      </c>
      <c r="AZ19" s="29">
        <f t="shared" si="14"/>
        <v>165000</v>
      </c>
      <c r="BA19" s="22">
        <v>990000</v>
      </c>
      <c r="BB19" s="34">
        <f t="shared" si="7"/>
        <v>373666.66666666669</v>
      </c>
      <c r="BC19" s="34">
        <f t="shared" si="3"/>
        <v>74733.333333333314</v>
      </c>
      <c r="BD19" s="42">
        <v>448400</v>
      </c>
      <c r="BE19" s="29"/>
      <c r="BF19" s="29"/>
      <c r="BG19" s="21"/>
      <c r="BH19" s="16" t="s">
        <v>17</v>
      </c>
      <c r="BI19" s="14">
        <f>E19-BD19</f>
        <v>38600</v>
      </c>
    </row>
    <row r="20" spans="1:61" s="2" customFormat="1" ht="27">
      <c r="A20" s="15">
        <v>13</v>
      </c>
      <c r="B20" s="33" t="s">
        <v>42</v>
      </c>
      <c r="C20" s="11" t="s">
        <v>43</v>
      </c>
      <c r="D20" s="11">
        <v>5000</v>
      </c>
      <c r="E20" s="29">
        <v>410000</v>
      </c>
      <c r="F20" s="29">
        <f>H20/1.2</f>
        <v>190000</v>
      </c>
      <c r="G20" s="29">
        <f>H20-F20</f>
        <v>38000</v>
      </c>
      <c r="H20" s="23">
        <v>228000</v>
      </c>
      <c r="I20" s="29"/>
      <c r="J20" s="29"/>
      <c r="K20" s="21"/>
      <c r="L20" s="29"/>
      <c r="M20" s="29"/>
      <c r="N20" s="21"/>
      <c r="O20" s="29"/>
      <c r="P20" s="29"/>
      <c r="Q20" s="18"/>
      <c r="R20" s="29"/>
      <c r="S20" s="29"/>
      <c r="T20" s="21"/>
      <c r="U20" s="29">
        <f t="shared" ref="U20" si="22">W20/1.2</f>
        <v>341650</v>
      </c>
      <c r="V20" s="29">
        <f t="shared" ref="V20" si="23">W20-U20</f>
        <v>68330</v>
      </c>
      <c r="W20" s="24">
        <v>409980</v>
      </c>
      <c r="X20" s="31"/>
      <c r="Y20" s="31"/>
      <c r="Z20" s="21"/>
      <c r="AA20" s="29"/>
      <c r="AB20" s="29"/>
      <c r="AC20" s="21"/>
      <c r="AD20" s="29"/>
      <c r="AE20" s="29"/>
      <c r="AF20" s="21"/>
      <c r="AG20" s="30"/>
      <c r="AH20" s="30"/>
      <c r="AI20" s="21"/>
      <c r="AJ20" s="30"/>
      <c r="AK20" s="30"/>
      <c r="AL20" s="21"/>
      <c r="AM20" s="30"/>
      <c r="AN20" s="30"/>
      <c r="AO20" s="21"/>
      <c r="AP20" s="30"/>
      <c r="AQ20" s="30"/>
      <c r="AR20" s="28"/>
      <c r="AS20" s="30"/>
      <c r="AT20" s="30"/>
      <c r="AU20" s="18"/>
      <c r="AV20" s="29">
        <f t="shared" ref="AV20:AV21" si="24">AX20/1</f>
        <v>400000</v>
      </c>
      <c r="AW20" s="29">
        <f t="shared" ref="AW20:AW21" si="25">AX20-AV20</f>
        <v>0</v>
      </c>
      <c r="AX20" s="27">
        <v>400000</v>
      </c>
      <c r="AY20" s="34">
        <f t="shared" si="17"/>
        <v>176000</v>
      </c>
      <c r="AZ20" s="34">
        <f t="shared" si="14"/>
        <v>35200</v>
      </c>
      <c r="BA20" s="46">
        <v>211200</v>
      </c>
      <c r="BB20" s="29">
        <f t="shared" si="7"/>
        <v>196666.66666666669</v>
      </c>
      <c r="BC20" s="29">
        <f t="shared" si="3"/>
        <v>39333.333333333314</v>
      </c>
      <c r="BD20" s="21">
        <v>236000</v>
      </c>
      <c r="BE20" s="29"/>
      <c r="BF20" s="29"/>
      <c r="BG20" s="21"/>
      <c r="BH20" s="16" t="s">
        <v>28</v>
      </c>
      <c r="BI20" s="14">
        <f>E20-BA20</f>
        <v>198800</v>
      </c>
    </row>
    <row r="21" spans="1:61" s="2" customFormat="1">
      <c r="A21" s="15">
        <v>14</v>
      </c>
      <c r="B21" s="33" t="s">
        <v>44</v>
      </c>
      <c r="C21" s="11" t="s">
        <v>43</v>
      </c>
      <c r="D21" s="11">
        <v>1000</v>
      </c>
      <c r="E21" s="29">
        <v>420000</v>
      </c>
      <c r="F21" s="34">
        <f t="shared" ref="F21:F27" si="26">H21/1.2</f>
        <v>311000</v>
      </c>
      <c r="G21" s="34">
        <f t="shared" ref="G21:G27" si="27">H21-F21</f>
        <v>62200</v>
      </c>
      <c r="H21" s="42">
        <v>373200</v>
      </c>
      <c r="I21" s="29"/>
      <c r="J21" s="29"/>
      <c r="K21" s="21"/>
      <c r="L21" s="29"/>
      <c r="M21" s="29"/>
      <c r="N21" s="21"/>
      <c r="O21" s="29"/>
      <c r="P21" s="29"/>
      <c r="Q21" s="18"/>
      <c r="R21" s="29"/>
      <c r="S21" s="29"/>
      <c r="T21" s="21"/>
      <c r="U21" s="29"/>
      <c r="V21" s="29"/>
      <c r="W21" s="21"/>
      <c r="X21" s="31"/>
      <c r="Y21" s="31"/>
      <c r="Z21" s="21"/>
      <c r="AA21" s="29"/>
      <c r="AB21" s="29"/>
      <c r="AC21" s="21"/>
      <c r="AD21" s="29"/>
      <c r="AE21" s="29"/>
      <c r="AF21" s="21"/>
      <c r="AG21" s="30"/>
      <c r="AH21" s="30"/>
      <c r="AI21" s="21"/>
      <c r="AJ21" s="30"/>
      <c r="AK21" s="30"/>
      <c r="AL21" s="21"/>
      <c r="AM21" s="30"/>
      <c r="AN21" s="30"/>
      <c r="AO21" s="21"/>
      <c r="AP21" s="30"/>
      <c r="AQ21" s="30"/>
      <c r="AR21" s="28"/>
      <c r="AS21" s="30"/>
      <c r="AT21" s="30"/>
      <c r="AU21" s="18"/>
      <c r="AV21" s="29">
        <f t="shared" si="24"/>
        <v>415000</v>
      </c>
      <c r="AW21" s="29">
        <f t="shared" si="25"/>
        <v>0</v>
      </c>
      <c r="AX21" s="27">
        <v>415000</v>
      </c>
      <c r="AY21" s="29">
        <f t="shared" si="17"/>
        <v>343750</v>
      </c>
      <c r="AZ21" s="29">
        <f t="shared" si="14"/>
        <v>68750</v>
      </c>
      <c r="BA21" s="22">
        <v>412500</v>
      </c>
      <c r="BB21" s="29">
        <f t="shared" si="7"/>
        <v>324500</v>
      </c>
      <c r="BC21" s="29">
        <f t="shared" si="3"/>
        <v>64900</v>
      </c>
      <c r="BD21" s="21">
        <v>389400</v>
      </c>
      <c r="BE21" s="29"/>
      <c r="BF21" s="29"/>
      <c r="BG21" s="21"/>
      <c r="BH21" s="16" t="s">
        <v>19</v>
      </c>
      <c r="BI21" s="35">
        <f>E21-H21</f>
        <v>46800</v>
      </c>
    </row>
    <row r="22" spans="1:61" s="2" customFormat="1">
      <c r="A22" s="15">
        <v>15</v>
      </c>
      <c r="B22" s="33" t="s">
        <v>45</v>
      </c>
      <c r="C22" s="11" t="s">
        <v>43</v>
      </c>
      <c r="D22" s="11">
        <v>2000</v>
      </c>
      <c r="E22" s="29">
        <v>420000</v>
      </c>
      <c r="F22" s="34">
        <f t="shared" si="26"/>
        <v>348000</v>
      </c>
      <c r="G22" s="34">
        <f t="shared" si="27"/>
        <v>69600</v>
      </c>
      <c r="H22" s="42">
        <v>417600</v>
      </c>
      <c r="I22" s="29"/>
      <c r="J22" s="29"/>
      <c r="K22" s="21"/>
      <c r="L22" s="29"/>
      <c r="M22" s="29"/>
      <c r="N22" s="21"/>
      <c r="O22" s="29"/>
      <c r="P22" s="29"/>
      <c r="Q22" s="18"/>
      <c r="R22" s="29"/>
      <c r="S22" s="29"/>
      <c r="T22" s="21"/>
      <c r="U22" s="29"/>
      <c r="V22" s="29"/>
      <c r="W22" s="21"/>
      <c r="X22" s="31"/>
      <c r="Y22" s="31"/>
      <c r="Z22" s="21"/>
      <c r="AA22" s="29"/>
      <c r="AB22" s="29"/>
      <c r="AC22" s="21"/>
      <c r="AD22" s="29"/>
      <c r="AE22" s="29"/>
      <c r="AF22" s="21"/>
      <c r="AG22" s="30"/>
      <c r="AH22" s="30"/>
      <c r="AI22" s="21"/>
      <c r="AJ22" s="30"/>
      <c r="AK22" s="30"/>
      <c r="AL22" s="21"/>
      <c r="AM22" s="30"/>
      <c r="AN22" s="30"/>
      <c r="AO22" s="21"/>
      <c r="AP22" s="30"/>
      <c r="AQ22" s="30"/>
      <c r="AR22" s="28"/>
      <c r="AS22" s="30"/>
      <c r="AT22" s="30"/>
      <c r="AU22" s="18"/>
      <c r="AV22" s="30"/>
      <c r="AW22" s="30"/>
      <c r="AX22" s="21"/>
      <c r="AY22" s="29">
        <f t="shared" si="17"/>
        <v>385000</v>
      </c>
      <c r="AZ22" s="29">
        <f t="shared" si="14"/>
        <v>77000</v>
      </c>
      <c r="BA22" s="22">
        <v>462000</v>
      </c>
      <c r="BB22" s="29">
        <f t="shared" si="7"/>
        <v>373666.66666666669</v>
      </c>
      <c r="BC22" s="29">
        <f t="shared" si="3"/>
        <v>74733.333333333314</v>
      </c>
      <c r="BD22" s="21">
        <v>448400</v>
      </c>
      <c r="BE22" s="29"/>
      <c r="BF22" s="29"/>
      <c r="BG22" s="21"/>
      <c r="BH22" s="16" t="s">
        <v>19</v>
      </c>
      <c r="BI22" s="35">
        <f>E22-H22</f>
        <v>2400</v>
      </c>
    </row>
    <row r="23" spans="1:61" s="2" customFormat="1" ht="27">
      <c r="A23" s="15">
        <v>16</v>
      </c>
      <c r="B23" s="33" t="s">
        <v>46</v>
      </c>
      <c r="C23" s="11" t="s">
        <v>43</v>
      </c>
      <c r="D23" s="11">
        <v>1000</v>
      </c>
      <c r="E23" s="29">
        <v>170000</v>
      </c>
      <c r="F23" s="29">
        <f t="shared" si="26"/>
        <v>137000</v>
      </c>
      <c r="G23" s="29">
        <f t="shared" si="27"/>
        <v>27400</v>
      </c>
      <c r="H23" s="23">
        <v>164400</v>
      </c>
      <c r="I23" s="29"/>
      <c r="J23" s="29"/>
      <c r="K23" s="21"/>
      <c r="L23" s="29"/>
      <c r="M23" s="29"/>
      <c r="N23" s="21"/>
      <c r="O23" s="29"/>
      <c r="P23" s="29"/>
      <c r="Q23" s="18"/>
      <c r="R23" s="29"/>
      <c r="S23" s="29"/>
      <c r="T23" s="21"/>
      <c r="U23" s="29"/>
      <c r="V23" s="29"/>
      <c r="W23" s="21"/>
      <c r="X23" s="31"/>
      <c r="Y23" s="31"/>
      <c r="Z23" s="21"/>
      <c r="AA23" s="29"/>
      <c r="AB23" s="29"/>
      <c r="AC23" s="21"/>
      <c r="AD23" s="29"/>
      <c r="AE23" s="29"/>
      <c r="AF23" s="21"/>
      <c r="AG23" s="30"/>
      <c r="AH23" s="30"/>
      <c r="AI23" s="21"/>
      <c r="AJ23" s="30"/>
      <c r="AK23" s="30"/>
      <c r="AL23" s="21"/>
      <c r="AM23" s="30"/>
      <c r="AN23" s="30"/>
      <c r="AO23" s="21"/>
      <c r="AP23" s="29">
        <f>AR23/1</f>
        <v>220000</v>
      </c>
      <c r="AQ23" s="29">
        <f>AR23-AP23</f>
        <v>0</v>
      </c>
      <c r="AR23" s="19">
        <v>220000</v>
      </c>
      <c r="AS23" s="30"/>
      <c r="AT23" s="30"/>
      <c r="AU23" s="18"/>
      <c r="AV23" s="29">
        <f t="shared" ref="AV23:AV24" si="28">AX23/1</f>
        <v>170000</v>
      </c>
      <c r="AW23" s="29">
        <f t="shared" ref="AW23:AW24" si="29">AX23-AV23</f>
        <v>0</v>
      </c>
      <c r="AX23" s="27">
        <v>170000</v>
      </c>
      <c r="AY23" s="34">
        <f t="shared" si="17"/>
        <v>132000</v>
      </c>
      <c r="AZ23" s="34">
        <f t="shared" si="14"/>
        <v>26400</v>
      </c>
      <c r="BA23" s="46">
        <v>158400</v>
      </c>
      <c r="BB23" s="29">
        <f t="shared" si="7"/>
        <v>196666.66666666669</v>
      </c>
      <c r="BC23" s="29">
        <f t="shared" si="3"/>
        <v>39333.333333333314</v>
      </c>
      <c r="BD23" s="21">
        <v>236000</v>
      </c>
      <c r="BE23" s="29"/>
      <c r="BF23" s="29"/>
      <c r="BG23" s="21"/>
      <c r="BH23" s="16" t="s">
        <v>28</v>
      </c>
      <c r="BI23" s="14">
        <f>E23-BA23</f>
        <v>11600</v>
      </c>
    </row>
    <row r="24" spans="1:61" s="2" customFormat="1">
      <c r="A24" s="15">
        <v>17</v>
      </c>
      <c r="B24" s="33" t="s">
        <v>47</v>
      </c>
      <c r="C24" s="11" t="s">
        <v>43</v>
      </c>
      <c r="D24" s="11">
        <v>1000</v>
      </c>
      <c r="E24" s="29">
        <v>220000</v>
      </c>
      <c r="F24" s="29">
        <f t="shared" si="26"/>
        <v>249000</v>
      </c>
      <c r="G24" s="29">
        <f t="shared" si="27"/>
        <v>49800</v>
      </c>
      <c r="H24" s="23">
        <v>298800</v>
      </c>
      <c r="I24" s="29"/>
      <c r="J24" s="29"/>
      <c r="K24" s="21"/>
      <c r="L24" s="29"/>
      <c r="M24" s="29"/>
      <c r="N24" s="21"/>
      <c r="O24" s="29"/>
      <c r="P24" s="29"/>
      <c r="Q24" s="18"/>
      <c r="R24" s="29"/>
      <c r="S24" s="29"/>
      <c r="T24" s="21"/>
      <c r="U24" s="29"/>
      <c r="V24" s="29"/>
      <c r="W24" s="21"/>
      <c r="X24" s="31"/>
      <c r="Y24" s="31"/>
      <c r="Z24" s="21"/>
      <c r="AA24" s="29"/>
      <c r="AB24" s="29"/>
      <c r="AC24" s="21"/>
      <c r="AD24" s="29"/>
      <c r="AE24" s="29"/>
      <c r="AF24" s="21"/>
      <c r="AG24" s="30"/>
      <c r="AH24" s="30"/>
      <c r="AI24" s="21"/>
      <c r="AJ24" s="30"/>
      <c r="AK24" s="30"/>
      <c r="AL24" s="21"/>
      <c r="AM24" s="30"/>
      <c r="AN24" s="30"/>
      <c r="AO24" s="21"/>
      <c r="AP24" s="29">
        <f t="shared" ref="AP24:AP26" si="30">AR24/1</f>
        <v>420000</v>
      </c>
      <c r="AQ24" s="29">
        <f t="shared" ref="AQ24:AQ26" si="31">AR24-AP24</f>
        <v>0</v>
      </c>
      <c r="AR24" s="19">
        <v>420000</v>
      </c>
      <c r="AS24" s="30"/>
      <c r="AT24" s="30"/>
      <c r="AU24" s="18"/>
      <c r="AV24" s="34">
        <f t="shared" si="28"/>
        <v>220000</v>
      </c>
      <c r="AW24" s="34">
        <f t="shared" si="29"/>
        <v>0</v>
      </c>
      <c r="AX24" s="45">
        <v>220000</v>
      </c>
      <c r="AY24" s="29">
        <f t="shared" si="17"/>
        <v>264000</v>
      </c>
      <c r="AZ24" s="29">
        <f t="shared" si="14"/>
        <v>52800</v>
      </c>
      <c r="BA24" s="22">
        <v>316800</v>
      </c>
      <c r="BB24" s="29">
        <f t="shared" si="7"/>
        <v>314666.66666666669</v>
      </c>
      <c r="BC24" s="29">
        <f t="shared" si="3"/>
        <v>62933.333333333314</v>
      </c>
      <c r="BD24" s="21">
        <v>377600</v>
      </c>
      <c r="BE24" s="29"/>
      <c r="BF24" s="29"/>
      <c r="BG24" s="21"/>
      <c r="BH24" s="16" t="s">
        <v>16</v>
      </c>
      <c r="BI24" s="14">
        <f>E24-AX24</f>
        <v>0</v>
      </c>
    </row>
    <row r="25" spans="1:61" s="2" customFormat="1" ht="27">
      <c r="A25" s="15">
        <v>18</v>
      </c>
      <c r="B25" s="33" t="s">
        <v>48</v>
      </c>
      <c r="C25" s="11" t="s">
        <v>43</v>
      </c>
      <c r="D25" s="11">
        <v>500</v>
      </c>
      <c r="E25" s="29">
        <v>200000</v>
      </c>
      <c r="F25" s="29">
        <f t="shared" si="26"/>
        <v>186500</v>
      </c>
      <c r="G25" s="29">
        <f t="shared" si="27"/>
        <v>37300</v>
      </c>
      <c r="H25" s="38">
        <v>223800</v>
      </c>
      <c r="I25" s="29"/>
      <c r="J25" s="29"/>
      <c r="K25" s="38"/>
      <c r="L25" s="29"/>
      <c r="M25" s="29"/>
      <c r="N25" s="38"/>
      <c r="O25" s="29"/>
      <c r="P25" s="29"/>
      <c r="Q25" s="37"/>
      <c r="R25" s="29"/>
      <c r="S25" s="29"/>
      <c r="T25" s="38"/>
      <c r="U25" s="29"/>
      <c r="V25" s="29"/>
      <c r="W25" s="38"/>
      <c r="X25" s="29"/>
      <c r="Y25" s="29"/>
      <c r="Z25" s="38"/>
      <c r="AA25" s="29"/>
      <c r="AB25" s="29"/>
      <c r="AC25" s="38"/>
      <c r="AD25" s="29"/>
      <c r="AE25" s="29"/>
      <c r="AF25" s="38"/>
      <c r="AG25" s="30"/>
      <c r="AH25" s="30"/>
      <c r="AI25" s="38"/>
      <c r="AJ25" s="30"/>
      <c r="AK25" s="30"/>
      <c r="AL25" s="30"/>
      <c r="AM25" s="30"/>
      <c r="AN25" s="30"/>
      <c r="AO25" s="38"/>
      <c r="AP25" s="29">
        <f t="shared" si="30"/>
        <v>310000</v>
      </c>
      <c r="AQ25" s="29">
        <f t="shared" si="31"/>
        <v>0</v>
      </c>
      <c r="AR25" s="32">
        <v>310000</v>
      </c>
      <c r="AS25" s="30"/>
      <c r="AT25" s="30"/>
      <c r="AU25" s="37"/>
      <c r="AV25" s="30"/>
      <c r="AW25" s="30"/>
      <c r="AX25" s="38"/>
      <c r="AY25" s="29">
        <f t="shared" si="17"/>
        <v>183750</v>
      </c>
      <c r="AZ25" s="29">
        <f t="shared" si="14"/>
        <v>36750</v>
      </c>
      <c r="BA25" s="38">
        <v>220500</v>
      </c>
      <c r="BB25" s="29">
        <f t="shared" si="7"/>
        <v>181916.66666666669</v>
      </c>
      <c r="BC25" s="29">
        <f t="shared" si="3"/>
        <v>36383.333333333314</v>
      </c>
      <c r="BD25" s="38">
        <v>218300</v>
      </c>
      <c r="BE25" s="29"/>
      <c r="BF25" s="29"/>
      <c r="BG25" s="38"/>
      <c r="BH25" s="16" t="s">
        <v>90</v>
      </c>
      <c r="BI25" s="14">
        <f>E25-BD25</f>
        <v>-18300</v>
      </c>
    </row>
    <row r="26" spans="1:61" s="2" customFormat="1" ht="27">
      <c r="A26" s="15">
        <v>19</v>
      </c>
      <c r="B26" s="33" t="s">
        <v>49</v>
      </c>
      <c r="C26" s="11" t="s">
        <v>43</v>
      </c>
      <c r="D26" s="11">
        <v>500</v>
      </c>
      <c r="E26" s="29">
        <v>310000</v>
      </c>
      <c r="F26" s="29">
        <f t="shared" si="26"/>
        <v>268000</v>
      </c>
      <c r="G26" s="29">
        <f t="shared" si="27"/>
        <v>53600</v>
      </c>
      <c r="H26" s="38">
        <v>321600</v>
      </c>
      <c r="I26" s="29"/>
      <c r="J26" s="29"/>
      <c r="K26" s="38"/>
      <c r="L26" s="29"/>
      <c r="M26" s="29"/>
      <c r="N26" s="38"/>
      <c r="O26" s="29"/>
      <c r="P26" s="29"/>
      <c r="Q26" s="37"/>
      <c r="R26" s="29"/>
      <c r="S26" s="29"/>
      <c r="T26" s="38"/>
      <c r="U26" s="29"/>
      <c r="V26" s="29"/>
      <c r="W26" s="38"/>
      <c r="X26" s="29"/>
      <c r="Y26" s="29"/>
      <c r="Z26" s="38"/>
      <c r="AA26" s="29"/>
      <c r="AB26" s="29"/>
      <c r="AC26" s="38"/>
      <c r="AD26" s="29"/>
      <c r="AE26" s="29"/>
      <c r="AF26" s="38"/>
      <c r="AG26" s="30"/>
      <c r="AH26" s="30"/>
      <c r="AI26" s="38"/>
      <c r="AJ26" s="30"/>
      <c r="AK26" s="30"/>
      <c r="AL26" s="38"/>
      <c r="AM26" s="30"/>
      <c r="AN26" s="30"/>
      <c r="AO26" s="38"/>
      <c r="AP26" s="29">
        <f t="shared" si="30"/>
        <v>440000</v>
      </c>
      <c r="AQ26" s="29">
        <f t="shared" si="31"/>
        <v>0</v>
      </c>
      <c r="AR26" s="32">
        <v>440000</v>
      </c>
      <c r="AS26" s="30"/>
      <c r="AT26" s="30"/>
      <c r="AU26" s="37"/>
      <c r="AV26" s="30"/>
      <c r="AW26" s="30"/>
      <c r="AX26" s="38"/>
      <c r="AY26" s="29">
        <f t="shared" si="17"/>
        <v>261250</v>
      </c>
      <c r="AZ26" s="29">
        <f t="shared" si="14"/>
        <v>52250</v>
      </c>
      <c r="BA26" s="38">
        <v>313500</v>
      </c>
      <c r="BB26" s="29">
        <f t="shared" si="7"/>
        <v>270416.66666666669</v>
      </c>
      <c r="BC26" s="29">
        <f t="shared" si="3"/>
        <v>54083.333333333314</v>
      </c>
      <c r="BD26" s="38">
        <v>324500</v>
      </c>
      <c r="BE26" s="29"/>
      <c r="BF26" s="29"/>
      <c r="BG26" s="38"/>
      <c r="BH26" s="16" t="s">
        <v>90</v>
      </c>
      <c r="BI26" s="14">
        <f>E26-BA26</f>
        <v>-3500</v>
      </c>
    </row>
    <row r="27" spans="1:61" s="2" customFormat="1">
      <c r="A27" s="15">
        <v>20</v>
      </c>
      <c r="B27" s="33" t="s">
        <v>50</v>
      </c>
      <c r="C27" s="11" t="s">
        <v>43</v>
      </c>
      <c r="D27" s="11">
        <v>500</v>
      </c>
      <c r="E27" s="29">
        <v>725000</v>
      </c>
      <c r="F27" s="29">
        <f t="shared" si="26"/>
        <v>595000</v>
      </c>
      <c r="G27" s="29">
        <f t="shared" si="27"/>
        <v>119000</v>
      </c>
      <c r="H27" s="23">
        <v>714000</v>
      </c>
      <c r="I27" s="29"/>
      <c r="J27" s="29"/>
      <c r="K27" s="21"/>
      <c r="L27" s="29"/>
      <c r="M27" s="29"/>
      <c r="N27" s="21"/>
      <c r="O27" s="29"/>
      <c r="P27" s="29"/>
      <c r="Q27" s="18"/>
      <c r="R27" s="29"/>
      <c r="S27" s="29"/>
      <c r="T27" s="21"/>
      <c r="U27" s="29"/>
      <c r="V27" s="29"/>
      <c r="W27" s="21"/>
      <c r="X27" s="31"/>
      <c r="Y27" s="31"/>
      <c r="Z27" s="21"/>
      <c r="AA27" s="29"/>
      <c r="AB27" s="29"/>
      <c r="AC27" s="21"/>
      <c r="AD27" s="29"/>
      <c r="AE27" s="29"/>
      <c r="AF27" s="21"/>
      <c r="AG27" s="30"/>
      <c r="AH27" s="30"/>
      <c r="AI27" s="21"/>
      <c r="AJ27" s="30"/>
      <c r="AK27" s="30"/>
      <c r="AL27" s="21"/>
      <c r="AM27" s="30"/>
      <c r="AN27" s="30"/>
      <c r="AO27" s="21"/>
      <c r="AP27" s="30"/>
      <c r="AQ27" s="30"/>
      <c r="AR27" s="28"/>
      <c r="AS27" s="30"/>
      <c r="AT27" s="30"/>
      <c r="AU27" s="18"/>
      <c r="AV27" s="29">
        <f>AX27/1</f>
        <v>720000</v>
      </c>
      <c r="AW27" s="29">
        <f>AX27-AV27</f>
        <v>0</v>
      </c>
      <c r="AX27" s="27">
        <v>720000</v>
      </c>
      <c r="AY27" s="29">
        <f t="shared" si="17"/>
        <v>596250</v>
      </c>
      <c r="AZ27" s="29">
        <f t="shared" si="14"/>
        <v>119250</v>
      </c>
      <c r="BA27" s="22">
        <v>715500</v>
      </c>
      <c r="BB27" s="34">
        <f t="shared" si="7"/>
        <v>590000</v>
      </c>
      <c r="BC27" s="34">
        <f t="shared" si="3"/>
        <v>118000</v>
      </c>
      <c r="BD27" s="42">
        <v>708000</v>
      </c>
      <c r="BE27" s="29"/>
      <c r="BF27" s="29"/>
      <c r="BG27" s="21"/>
      <c r="BH27" s="16" t="s">
        <v>17</v>
      </c>
      <c r="BI27" s="14">
        <f>E27-BD27</f>
        <v>17000</v>
      </c>
    </row>
    <row r="28" spans="1:61" s="2" customFormat="1" ht="38.25">
      <c r="A28" s="15">
        <v>21</v>
      </c>
      <c r="B28" s="33" t="s">
        <v>51</v>
      </c>
      <c r="C28" s="11" t="s">
        <v>0</v>
      </c>
      <c r="D28" s="11">
        <v>5000</v>
      </c>
      <c r="E28" s="29">
        <v>1900000</v>
      </c>
      <c r="F28" s="29"/>
      <c r="G28" s="29"/>
      <c r="H28" s="23"/>
      <c r="I28" s="29"/>
      <c r="J28" s="29"/>
      <c r="K28" s="21"/>
      <c r="L28" s="29"/>
      <c r="M28" s="29"/>
      <c r="N28" s="21"/>
      <c r="O28" s="29"/>
      <c r="P28" s="29"/>
      <c r="Q28" s="18"/>
      <c r="R28" s="29"/>
      <c r="S28" s="29"/>
      <c r="T28" s="21"/>
      <c r="U28" s="29"/>
      <c r="V28" s="29"/>
      <c r="W28" s="21"/>
      <c r="X28" s="29">
        <f t="shared" ref="X28" si="32">Z28/1.2</f>
        <v>1875000</v>
      </c>
      <c r="Y28" s="29">
        <f t="shared" ref="Y28:Y36" si="33">Z28-X28</f>
        <v>375000</v>
      </c>
      <c r="Z28" s="23">
        <v>2250000</v>
      </c>
      <c r="AA28" s="34">
        <f t="shared" ref="AA28:AA32" si="34">AC28/1.2</f>
        <v>1500000</v>
      </c>
      <c r="AB28" s="34">
        <f t="shared" ref="AB28:AB32" si="35">AC28-AA28</f>
        <v>300000</v>
      </c>
      <c r="AC28" s="42">
        <v>1800000</v>
      </c>
      <c r="AD28" s="29"/>
      <c r="AE28" s="29"/>
      <c r="AF28" s="21"/>
      <c r="AG28" s="29">
        <f t="shared" ref="AG28:AG32" si="36">AI28/1.2</f>
        <v>2025000</v>
      </c>
      <c r="AH28" s="29">
        <f t="shared" ref="AH28:AH32" si="37">AI28-AG28</f>
        <v>405000</v>
      </c>
      <c r="AI28" s="22">
        <v>2430000</v>
      </c>
      <c r="AJ28" s="30"/>
      <c r="AK28" s="30"/>
      <c r="AL28" s="21"/>
      <c r="AM28" s="30"/>
      <c r="AN28" s="30"/>
      <c r="AO28" s="21"/>
      <c r="AP28" s="30"/>
      <c r="AQ28" s="30"/>
      <c r="AR28" s="28"/>
      <c r="AS28" s="30"/>
      <c r="AT28" s="30"/>
      <c r="AU28" s="18"/>
      <c r="AV28" s="30"/>
      <c r="AW28" s="30"/>
      <c r="AX28" s="21"/>
      <c r="AY28" s="29">
        <f t="shared" si="17"/>
        <v>2525000</v>
      </c>
      <c r="AZ28" s="29">
        <f t="shared" si="14"/>
        <v>505000</v>
      </c>
      <c r="BA28" s="22">
        <v>3030000</v>
      </c>
      <c r="BB28" s="29"/>
      <c r="BC28" s="29"/>
      <c r="BD28" s="21"/>
      <c r="BE28" s="29"/>
      <c r="BF28" s="29"/>
      <c r="BG28" s="21"/>
      <c r="BH28" s="16" t="s">
        <v>13</v>
      </c>
      <c r="BI28" s="14">
        <f>E28-AC28</f>
        <v>100000</v>
      </c>
    </row>
    <row r="29" spans="1:61" s="2" customFormat="1" ht="38.25">
      <c r="A29" s="15">
        <v>22</v>
      </c>
      <c r="B29" s="33" t="s">
        <v>52</v>
      </c>
      <c r="C29" s="11" t="s">
        <v>0</v>
      </c>
      <c r="D29" s="11">
        <v>400</v>
      </c>
      <c r="E29" s="29">
        <v>180000</v>
      </c>
      <c r="F29" s="29"/>
      <c r="G29" s="29"/>
      <c r="H29" s="21"/>
      <c r="I29" s="29"/>
      <c r="J29" s="29"/>
      <c r="K29" s="21"/>
      <c r="L29" s="29"/>
      <c r="M29" s="29"/>
      <c r="N29" s="21"/>
      <c r="O29" s="29"/>
      <c r="P29" s="29"/>
      <c r="Q29" s="18"/>
      <c r="R29" s="29"/>
      <c r="S29" s="29"/>
      <c r="T29" s="21"/>
      <c r="U29" s="29"/>
      <c r="V29" s="29"/>
      <c r="W29" s="21"/>
      <c r="X29" s="29">
        <f t="shared" ref="X29:X36" si="38">Z29/1.2</f>
        <v>180000</v>
      </c>
      <c r="Y29" s="29">
        <f t="shared" si="33"/>
        <v>36000</v>
      </c>
      <c r="Z29" s="23">
        <v>216000</v>
      </c>
      <c r="AA29" s="34">
        <f t="shared" si="34"/>
        <v>120000</v>
      </c>
      <c r="AB29" s="34">
        <f t="shared" si="35"/>
        <v>24000</v>
      </c>
      <c r="AC29" s="42">
        <v>144000</v>
      </c>
      <c r="AD29" s="29"/>
      <c r="AE29" s="29"/>
      <c r="AF29" s="21"/>
      <c r="AG29" s="29">
        <f t="shared" si="36"/>
        <v>136800</v>
      </c>
      <c r="AH29" s="29">
        <f t="shared" si="37"/>
        <v>27360</v>
      </c>
      <c r="AI29" s="20">
        <v>164160</v>
      </c>
      <c r="AJ29" s="30"/>
      <c r="AK29" s="30"/>
      <c r="AL29" s="21"/>
      <c r="AM29" s="30"/>
      <c r="AN29" s="30"/>
      <c r="AO29" s="21"/>
      <c r="AP29" s="30"/>
      <c r="AQ29" s="30"/>
      <c r="AR29" s="28"/>
      <c r="AS29" s="30"/>
      <c r="AT29" s="30"/>
      <c r="AU29" s="18"/>
      <c r="AV29" s="30"/>
      <c r="AW29" s="30"/>
      <c r="AX29" s="21"/>
      <c r="AY29" s="29">
        <f t="shared" si="17"/>
        <v>202000</v>
      </c>
      <c r="AZ29" s="29">
        <f t="shared" si="14"/>
        <v>40400</v>
      </c>
      <c r="BA29" s="22">
        <v>242400</v>
      </c>
      <c r="BB29" s="29"/>
      <c r="BC29" s="29"/>
      <c r="BD29" s="21"/>
      <c r="BE29" s="29"/>
      <c r="BF29" s="29"/>
      <c r="BG29" s="21"/>
      <c r="BH29" s="16" t="s">
        <v>13</v>
      </c>
      <c r="BI29" s="14">
        <f t="shared" ref="BI29:BI32" si="39">E29-AC29</f>
        <v>36000</v>
      </c>
    </row>
    <row r="30" spans="1:61" s="2" customFormat="1">
      <c r="A30" s="15">
        <v>23</v>
      </c>
      <c r="B30" s="33" t="s">
        <v>53</v>
      </c>
      <c r="C30" s="11" t="s">
        <v>0</v>
      </c>
      <c r="D30" s="11">
        <v>1000</v>
      </c>
      <c r="E30" s="29">
        <v>270000</v>
      </c>
      <c r="F30" s="29"/>
      <c r="G30" s="29"/>
      <c r="H30" s="21"/>
      <c r="I30" s="29"/>
      <c r="J30" s="29"/>
      <c r="K30" s="21"/>
      <c r="L30" s="29"/>
      <c r="M30" s="29"/>
      <c r="N30" s="21"/>
      <c r="O30" s="29"/>
      <c r="P30" s="29"/>
      <c r="Q30" s="18"/>
      <c r="R30" s="29"/>
      <c r="S30" s="29"/>
      <c r="T30" s="21"/>
      <c r="U30" s="29"/>
      <c r="V30" s="29"/>
      <c r="W30" s="21"/>
      <c r="X30" s="29">
        <f t="shared" si="38"/>
        <v>250000</v>
      </c>
      <c r="Y30" s="29">
        <f t="shared" si="33"/>
        <v>50000</v>
      </c>
      <c r="Z30" s="23">
        <v>300000</v>
      </c>
      <c r="AA30" s="34">
        <f t="shared" si="34"/>
        <v>200000</v>
      </c>
      <c r="AB30" s="34">
        <f t="shared" si="35"/>
        <v>40000</v>
      </c>
      <c r="AC30" s="42">
        <v>240000</v>
      </c>
      <c r="AD30" s="29"/>
      <c r="AE30" s="29"/>
      <c r="AF30" s="21"/>
      <c r="AG30" s="29">
        <f t="shared" si="36"/>
        <v>288000</v>
      </c>
      <c r="AH30" s="29">
        <f t="shared" si="37"/>
        <v>57600</v>
      </c>
      <c r="AI30" s="20">
        <v>345600</v>
      </c>
      <c r="AJ30" s="30"/>
      <c r="AK30" s="30"/>
      <c r="AL30" s="21"/>
      <c r="AM30" s="30"/>
      <c r="AN30" s="30"/>
      <c r="AO30" s="21"/>
      <c r="AP30" s="30"/>
      <c r="AQ30" s="30"/>
      <c r="AR30" s="28"/>
      <c r="AS30" s="30"/>
      <c r="AT30" s="30"/>
      <c r="AU30" s="18"/>
      <c r="AV30" s="30"/>
      <c r="AW30" s="30"/>
      <c r="AX30" s="21"/>
      <c r="AY30" s="29">
        <f t="shared" si="17"/>
        <v>220000</v>
      </c>
      <c r="AZ30" s="29">
        <f t="shared" si="14"/>
        <v>44000</v>
      </c>
      <c r="BA30" s="22">
        <v>264000</v>
      </c>
      <c r="BB30" s="29">
        <f t="shared" ref="BB30:BB32" si="40">BD30/1.2</f>
        <v>393333.33333333337</v>
      </c>
      <c r="BC30" s="29">
        <f t="shared" ref="BC30:BC32" si="41">BD30-BB30</f>
        <v>78666.666666666628</v>
      </c>
      <c r="BD30" s="21">
        <v>472000</v>
      </c>
      <c r="BE30" s="29"/>
      <c r="BF30" s="29"/>
      <c r="BG30" s="21"/>
      <c r="BH30" s="16" t="s">
        <v>13</v>
      </c>
      <c r="BI30" s="14">
        <f t="shared" si="39"/>
        <v>30000</v>
      </c>
    </row>
    <row r="31" spans="1:61" s="2" customFormat="1" ht="25.5">
      <c r="A31" s="15">
        <v>24</v>
      </c>
      <c r="B31" s="33" t="s">
        <v>54</v>
      </c>
      <c r="C31" s="11" t="s">
        <v>0</v>
      </c>
      <c r="D31" s="11">
        <v>5000</v>
      </c>
      <c r="E31" s="29">
        <v>1800000</v>
      </c>
      <c r="F31" s="29"/>
      <c r="G31" s="29"/>
      <c r="H31" s="21"/>
      <c r="I31" s="29"/>
      <c r="J31" s="29"/>
      <c r="K31" s="21"/>
      <c r="L31" s="29"/>
      <c r="M31" s="29"/>
      <c r="N31" s="21"/>
      <c r="O31" s="29"/>
      <c r="P31" s="29"/>
      <c r="Q31" s="18"/>
      <c r="R31" s="29"/>
      <c r="S31" s="29"/>
      <c r="T31" s="21"/>
      <c r="U31" s="29"/>
      <c r="V31" s="29"/>
      <c r="W31" s="21"/>
      <c r="X31" s="29">
        <f t="shared" si="38"/>
        <v>2500000</v>
      </c>
      <c r="Y31" s="29">
        <f t="shared" si="33"/>
        <v>500000</v>
      </c>
      <c r="Z31" s="23">
        <v>3000000</v>
      </c>
      <c r="AA31" s="34">
        <f t="shared" si="34"/>
        <v>1387500</v>
      </c>
      <c r="AB31" s="34">
        <f t="shared" si="35"/>
        <v>277500</v>
      </c>
      <c r="AC31" s="42">
        <v>1665000</v>
      </c>
      <c r="AD31" s="29"/>
      <c r="AE31" s="29"/>
      <c r="AF31" s="21"/>
      <c r="AG31" s="29">
        <f t="shared" si="36"/>
        <v>2250000</v>
      </c>
      <c r="AH31" s="29">
        <f t="shared" si="37"/>
        <v>450000</v>
      </c>
      <c r="AI31" s="20">
        <v>2700000</v>
      </c>
      <c r="AJ31" s="30"/>
      <c r="AK31" s="30"/>
      <c r="AL31" s="21"/>
      <c r="AM31" s="30"/>
      <c r="AN31" s="30"/>
      <c r="AO31" s="21"/>
      <c r="AP31" s="30"/>
      <c r="AQ31" s="30"/>
      <c r="AR31" s="28"/>
      <c r="AS31" s="30"/>
      <c r="AT31" s="30"/>
      <c r="AU31" s="18"/>
      <c r="AV31" s="30"/>
      <c r="AW31" s="30"/>
      <c r="AX31" s="21"/>
      <c r="AY31" s="29">
        <f t="shared" si="17"/>
        <v>2525000</v>
      </c>
      <c r="AZ31" s="29">
        <f t="shared" si="14"/>
        <v>505000</v>
      </c>
      <c r="BA31" s="22">
        <v>3030000</v>
      </c>
      <c r="BB31" s="29">
        <f t="shared" si="40"/>
        <v>2950000</v>
      </c>
      <c r="BC31" s="29">
        <f t="shared" si="41"/>
        <v>590000</v>
      </c>
      <c r="BD31" s="21">
        <v>3540000</v>
      </c>
      <c r="BE31" s="29"/>
      <c r="BF31" s="29"/>
      <c r="BG31" s="21"/>
      <c r="BH31" s="16" t="s">
        <v>13</v>
      </c>
      <c r="BI31" s="14">
        <f t="shared" si="39"/>
        <v>135000</v>
      </c>
    </row>
    <row r="32" spans="1:61" s="2" customFormat="1" ht="25.5">
      <c r="A32" s="15">
        <v>25</v>
      </c>
      <c r="B32" s="33" t="s">
        <v>55</v>
      </c>
      <c r="C32" s="11" t="s">
        <v>0</v>
      </c>
      <c r="D32" s="11">
        <v>500</v>
      </c>
      <c r="E32" s="29">
        <v>255000</v>
      </c>
      <c r="F32" s="29"/>
      <c r="G32" s="29"/>
      <c r="H32" s="21"/>
      <c r="I32" s="29"/>
      <c r="J32" s="29"/>
      <c r="K32" s="21"/>
      <c r="L32" s="29"/>
      <c r="M32" s="29"/>
      <c r="N32" s="21"/>
      <c r="O32" s="29"/>
      <c r="P32" s="29"/>
      <c r="Q32" s="18"/>
      <c r="R32" s="29"/>
      <c r="S32" s="29"/>
      <c r="T32" s="21"/>
      <c r="U32" s="29"/>
      <c r="V32" s="29"/>
      <c r="W32" s="21"/>
      <c r="X32" s="29">
        <f t="shared" si="38"/>
        <v>250000</v>
      </c>
      <c r="Y32" s="29">
        <f t="shared" si="33"/>
        <v>50000</v>
      </c>
      <c r="Z32" s="23">
        <v>300000</v>
      </c>
      <c r="AA32" s="34">
        <f t="shared" si="34"/>
        <v>150000</v>
      </c>
      <c r="AB32" s="34">
        <f t="shared" si="35"/>
        <v>30000</v>
      </c>
      <c r="AC32" s="42">
        <v>180000</v>
      </c>
      <c r="AD32" s="29"/>
      <c r="AE32" s="29"/>
      <c r="AF32" s="21"/>
      <c r="AG32" s="29">
        <f t="shared" si="36"/>
        <v>207000</v>
      </c>
      <c r="AH32" s="29">
        <f t="shared" si="37"/>
        <v>41400</v>
      </c>
      <c r="AI32" s="20">
        <v>248400</v>
      </c>
      <c r="AJ32" s="30"/>
      <c r="AK32" s="30"/>
      <c r="AL32" s="21"/>
      <c r="AM32" s="30"/>
      <c r="AN32" s="30"/>
      <c r="AO32" s="21"/>
      <c r="AP32" s="30"/>
      <c r="AQ32" s="30"/>
      <c r="AR32" s="28"/>
      <c r="AS32" s="30"/>
      <c r="AT32" s="30"/>
      <c r="AU32" s="18"/>
      <c r="AV32" s="30"/>
      <c r="AW32" s="30"/>
      <c r="AX32" s="21"/>
      <c r="AY32" s="29">
        <f t="shared" si="17"/>
        <v>321250</v>
      </c>
      <c r="AZ32" s="29">
        <f t="shared" si="14"/>
        <v>64250</v>
      </c>
      <c r="BA32" s="22">
        <v>385500</v>
      </c>
      <c r="BB32" s="29">
        <f t="shared" si="40"/>
        <v>295000</v>
      </c>
      <c r="BC32" s="29">
        <f t="shared" si="41"/>
        <v>59000</v>
      </c>
      <c r="BD32" s="21">
        <v>354000</v>
      </c>
      <c r="BE32" s="29"/>
      <c r="BF32" s="29"/>
      <c r="BG32" s="21"/>
      <c r="BH32" s="16" t="s">
        <v>13</v>
      </c>
      <c r="BI32" s="14">
        <f t="shared" si="39"/>
        <v>75000</v>
      </c>
    </row>
    <row r="33" spans="1:61" s="2" customFormat="1" ht="27">
      <c r="A33" s="15">
        <v>26</v>
      </c>
      <c r="B33" s="33" t="s">
        <v>56</v>
      </c>
      <c r="C33" s="11" t="s">
        <v>0</v>
      </c>
      <c r="D33" s="11">
        <v>300</v>
      </c>
      <c r="E33" s="29">
        <v>744000</v>
      </c>
      <c r="F33" s="29"/>
      <c r="G33" s="29"/>
      <c r="H33" s="38"/>
      <c r="I33" s="29"/>
      <c r="J33" s="29"/>
      <c r="K33" s="38"/>
      <c r="L33" s="29"/>
      <c r="M33" s="29"/>
      <c r="N33" s="38"/>
      <c r="O33" s="29"/>
      <c r="P33" s="29"/>
      <c r="Q33" s="37"/>
      <c r="R33" s="29"/>
      <c r="S33" s="29"/>
      <c r="T33" s="38"/>
      <c r="U33" s="29"/>
      <c r="V33" s="29"/>
      <c r="W33" s="38"/>
      <c r="X33" s="29">
        <f t="shared" si="38"/>
        <v>900000</v>
      </c>
      <c r="Y33" s="29">
        <f t="shared" si="33"/>
        <v>180000</v>
      </c>
      <c r="Z33" s="38">
        <v>1080000</v>
      </c>
      <c r="AA33" s="29"/>
      <c r="AB33" s="29"/>
      <c r="AC33" s="38"/>
      <c r="AD33" s="29"/>
      <c r="AE33" s="29"/>
      <c r="AF33" s="38"/>
      <c r="AG33" s="30"/>
      <c r="AH33" s="30"/>
      <c r="AI33" s="37"/>
      <c r="AJ33" s="30"/>
      <c r="AK33" s="30"/>
      <c r="AL33" s="38"/>
      <c r="AM33" s="30"/>
      <c r="AN33" s="30"/>
      <c r="AO33" s="38"/>
      <c r="AP33" s="30"/>
      <c r="AQ33" s="30"/>
      <c r="AR33" s="39"/>
      <c r="AS33" s="30"/>
      <c r="AT33" s="30"/>
      <c r="AU33" s="37"/>
      <c r="AV33" s="30"/>
      <c r="AW33" s="30"/>
      <c r="AX33" s="38"/>
      <c r="AY33" s="30"/>
      <c r="AZ33" s="30"/>
      <c r="BA33" s="38"/>
      <c r="BB33" s="29"/>
      <c r="BC33" s="29"/>
      <c r="BD33" s="38"/>
      <c r="BE33" s="29"/>
      <c r="BF33" s="29"/>
      <c r="BG33" s="38"/>
      <c r="BH33" s="16" t="s">
        <v>90</v>
      </c>
      <c r="BI33" s="14">
        <f>E33-Z33</f>
        <v>-336000</v>
      </c>
    </row>
    <row r="34" spans="1:61" s="2" customFormat="1" ht="51">
      <c r="A34" s="15">
        <v>27</v>
      </c>
      <c r="B34" s="33" t="s">
        <v>57</v>
      </c>
      <c r="C34" s="11" t="s">
        <v>0</v>
      </c>
      <c r="D34" s="11">
        <v>20</v>
      </c>
      <c r="E34" s="29">
        <v>1570400</v>
      </c>
      <c r="F34" s="29"/>
      <c r="G34" s="29"/>
      <c r="H34" s="38"/>
      <c r="I34" s="29"/>
      <c r="J34" s="29"/>
      <c r="K34" s="38"/>
      <c r="L34" s="29"/>
      <c r="M34" s="29"/>
      <c r="N34" s="38"/>
      <c r="O34" s="29"/>
      <c r="P34" s="29"/>
      <c r="Q34" s="37"/>
      <c r="R34" s="29"/>
      <c r="S34" s="29"/>
      <c r="T34" s="38"/>
      <c r="U34" s="29"/>
      <c r="V34" s="29"/>
      <c r="W34" s="38"/>
      <c r="X34" s="29">
        <f t="shared" si="38"/>
        <v>1500000</v>
      </c>
      <c r="Y34" s="29">
        <f t="shared" si="33"/>
        <v>300000</v>
      </c>
      <c r="Z34" s="38">
        <v>1800000</v>
      </c>
      <c r="AA34" s="29"/>
      <c r="AB34" s="29"/>
      <c r="AC34" s="38"/>
      <c r="AD34" s="29"/>
      <c r="AE34" s="29"/>
      <c r="AF34" s="38"/>
      <c r="AG34" s="30"/>
      <c r="AH34" s="30"/>
      <c r="AI34" s="37"/>
      <c r="AJ34" s="30"/>
      <c r="AK34" s="30"/>
      <c r="AL34" s="38"/>
      <c r="AM34" s="30"/>
      <c r="AN34" s="30"/>
      <c r="AO34" s="38"/>
      <c r="AP34" s="30"/>
      <c r="AQ34" s="30"/>
      <c r="AR34" s="39"/>
      <c r="AS34" s="30"/>
      <c r="AT34" s="30"/>
      <c r="AU34" s="37"/>
      <c r="AV34" s="30"/>
      <c r="AW34" s="30"/>
      <c r="AX34" s="38"/>
      <c r="AY34" s="30"/>
      <c r="AZ34" s="30"/>
      <c r="BA34" s="38"/>
      <c r="BB34" s="29"/>
      <c r="BC34" s="29"/>
      <c r="BD34" s="38"/>
      <c r="BE34" s="29"/>
      <c r="BF34" s="29"/>
      <c r="BG34" s="38"/>
      <c r="BH34" s="16" t="s">
        <v>90</v>
      </c>
      <c r="BI34" s="14">
        <f>E34-Z34</f>
        <v>-229600</v>
      </c>
    </row>
    <row r="35" spans="1:61" s="2" customFormat="1" ht="25.5">
      <c r="A35" s="15">
        <v>28</v>
      </c>
      <c r="B35" s="33" t="s">
        <v>58</v>
      </c>
      <c r="C35" s="11" t="s">
        <v>0</v>
      </c>
      <c r="D35" s="11">
        <v>20</v>
      </c>
      <c r="E35" s="29">
        <v>474000</v>
      </c>
      <c r="F35" s="29"/>
      <c r="G35" s="29"/>
      <c r="H35" s="21"/>
      <c r="I35" s="29">
        <f>K35/1.2</f>
        <v>378000</v>
      </c>
      <c r="J35" s="29">
        <f>K35-I35</f>
        <v>75600</v>
      </c>
      <c r="K35" s="25">
        <v>453600</v>
      </c>
      <c r="L35" s="29"/>
      <c r="M35" s="29"/>
      <c r="N35" s="21"/>
      <c r="O35" s="29"/>
      <c r="P35" s="29"/>
      <c r="Q35" s="18"/>
      <c r="R35" s="29"/>
      <c r="S35" s="29"/>
      <c r="T35" s="21"/>
      <c r="U35" s="29"/>
      <c r="V35" s="29"/>
      <c r="W35" s="21"/>
      <c r="X35" s="29">
        <f t="shared" si="38"/>
        <v>415000</v>
      </c>
      <c r="Y35" s="29">
        <f t="shared" si="33"/>
        <v>83000</v>
      </c>
      <c r="Z35" s="23">
        <v>498000</v>
      </c>
      <c r="AA35" s="29"/>
      <c r="AB35" s="29"/>
      <c r="AC35" s="21"/>
      <c r="AD35" s="29"/>
      <c r="AE35" s="29"/>
      <c r="AF35" s="21"/>
      <c r="AG35" s="30"/>
      <c r="AH35" s="30"/>
      <c r="AI35" s="18"/>
      <c r="AJ35" s="30"/>
      <c r="AK35" s="30"/>
      <c r="AL35" s="21"/>
      <c r="AM35" s="30"/>
      <c r="AN35" s="30"/>
      <c r="AO35" s="21"/>
      <c r="AP35" s="30"/>
      <c r="AQ35" s="30"/>
      <c r="AR35" s="28"/>
      <c r="AS35" s="30"/>
      <c r="AT35" s="30"/>
      <c r="AU35" s="18"/>
      <c r="AV35" s="30"/>
      <c r="AW35" s="30"/>
      <c r="AX35" s="21"/>
      <c r="AY35" s="30"/>
      <c r="AZ35" s="30"/>
      <c r="BA35" s="21"/>
      <c r="BB35" s="34">
        <f t="shared" ref="BB35:BB39" si="42">BD35/1.2</f>
        <v>359900</v>
      </c>
      <c r="BC35" s="34">
        <f t="shared" ref="BC35:BC39" si="43">BD35-BB35</f>
        <v>71980</v>
      </c>
      <c r="BD35" s="42">
        <v>431880</v>
      </c>
      <c r="BE35" s="29"/>
      <c r="BF35" s="29"/>
      <c r="BG35" s="21"/>
      <c r="BH35" s="16" t="s">
        <v>17</v>
      </c>
      <c r="BI35" s="14">
        <f t="shared" ref="BI35:BI36" si="44">E35-BD35</f>
        <v>42120</v>
      </c>
    </row>
    <row r="36" spans="1:61" s="2" customFormat="1" ht="25.5">
      <c r="A36" s="15">
        <v>29</v>
      </c>
      <c r="B36" s="33" t="s">
        <v>59</v>
      </c>
      <c r="C36" s="11" t="s">
        <v>0</v>
      </c>
      <c r="D36" s="11">
        <v>40</v>
      </c>
      <c r="E36" s="29">
        <v>2744000</v>
      </c>
      <c r="F36" s="29"/>
      <c r="G36" s="29"/>
      <c r="H36" s="21"/>
      <c r="I36" s="29">
        <f>K36/1.2</f>
        <v>2200000</v>
      </c>
      <c r="J36" s="29">
        <f>K36-I36</f>
        <v>440000</v>
      </c>
      <c r="K36" s="25">
        <v>2640000</v>
      </c>
      <c r="L36" s="29"/>
      <c r="M36" s="29"/>
      <c r="N36" s="21"/>
      <c r="O36" s="29"/>
      <c r="P36" s="29"/>
      <c r="Q36" s="18"/>
      <c r="R36" s="29"/>
      <c r="S36" s="29"/>
      <c r="T36" s="21"/>
      <c r="U36" s="29"/>
      <c r="V36" s="29"/>
      <c r="W36" s="21"/>
      <c r="X36" s="29">
        <f t="shared" si="38"/>
        <v>2330000</v>
      </c>
      <c r="Y36" s="29">
        <f t="shared" si="33"/>
        <v>466000</v>
      </c>
      <c r="Z36" s="23">
        <v>2796000</v>
      </c>
      <c r="AA36" s="29"/>
      <c r="AB36" s="29"/>
      <c r="AC36" s="21"/>
      <c r="AD36" s="29"/>
      <c r="AE36" s="29"/>
      <c r="AF36" s="21"/>
      <c r="AG36" s="30"/>
      <c r="AH36" s="30"/>
      <c r="AI36" s="18"/>
      <c r="AJ36" s="30"/>
      <c r="AK36" s="30"/>
      <c r="AL36" s="21"/>
      <c r="AM36" s="30"/>
      <c r="AN36" s="30"/>
      <c r="AO36" s="21"/>
      <c r="AP36" s="30"/>
      <c r="AQ36" s="30"/>
      <c r="AR36" s="28"/>
      <c r="AS36" s="30"/>
      <c r="AT36" s="30"/>
      <c r="AU36" s="18"/>
      <c r="AV36" s="30"/>
      <c r="AW36" s="30"/>
      <c r="AX36" s="21"/>
      <c r="AY36" s="30"/>
      <c r="AZ36" s="30"/>
      <c r="BA36" s="21"/>
      <c r="BB36" s="34">
        <f t="shared" si="42"/>
        <v>2045333.3333333335</v>
      </c>
      <c r="BC36" s="34">
        <f t="shared" si="43"/>
        <v>409066.66666666651</v>
      </c>
      <c r="BD36" s="42">
        <v>2454400</v>
      </c>
      <c r="BE36" s="29"/>
      <c r="BF36" s="29"/>
      <c r="BG36" s="21"/>
      <c r="BH36" s="16" t="s">
        <v>17</v>
      </c>
      <c r="BI36" s="14">
        <f t="shared" si="44"/>
        <v>289600</v>
      </c>
    </row>
    <row r="37" spans="1:61" s="2" customFormat="1" ht="25.5">
      <c r="A37" s="15">
        <v>30</v>
      </c>
      <c r="B37" s="33" t="s">
        <v>60</v>
      </c>
      <c r="C37" s="11" t="s">
        <v>0</v>
      </c>
      <c r="D37" s="11">
        <v>2000</v>
      </c>
      <c r="E37" s="29">
        <v>150000</v>
      </c>
      <c r="F37" s="29"/>
      <c r="G37" s="29"/>
      <c r="H37" s="21"/>
      <c r="I37" s="29"/>
      <c r="J37" s="29"/>
      <c r="K37" s="21"/>
      <c r="L37" s="29"/>
      <c r="M37" s="29"/>
      <c r="N37" s="21"/>
      <c r="O37" s="29"/>
      <c r="P37" s="29"/>
      <c r="Q37" s="18"/>
      <c r="R37" s="29"/>
      <c r="S37" s="29"/>
      <c r="T37" s="21"/>
      <c r="U37" s="29"/>
      <c r="V37" s="29"/>
      <c r="W37" s="21"/>
      <c r="X37" s="31"/>
      <c r="Y37" s="31"/>
      <c r="Z37" s="21"/>
      <c r="AA37" s="34">
        <f t="shared" ref="AA37:AA38" si="45">AC37/1.2</f>
        <v>120000</v>
      </c>
      <c r="AB37" s="34">
        <f t="shared" ref="AB37:AB38" si="46">AC37-AA37</f>
        <v>24000</v>
      </c>
      <c r="AC37" s="42">
        <v>144000</v>
      </c>
      <c r="AD37" s="29"/>
      <c r="AE37" s="29"/>
      <c r="AF37" s="21"/>
      <c r="AG37" s="30"/>
      <c r="AH37" s="30"/>
      <c r="AI37" s="18"/>
      <c r="AJ37" s="30"/>
      <c r="AK37" s="30"/>
      <c r="AL37" s="21"/>
      <c r="AM37" s="30"/>
      <c r="AN37" s="30"/>
      <c r="AO37" s="21"/>
      <c r="AP37" s="30"/>
      <c r="AQ37" s="30"/>
      <c r="AR37" s="28"/>
      <c r="AS37" s="30"/>
      <c r="AT37" s="30"/>
      <c r="AU37" s="18"/>
      <c r="AV37" s="29">
        <f t="shared" ref="AV37:AV40" si="47">AX37/1</f>
        <v>150000</v>
      </c>
      <c r="AW37" s="29">
        <f t="shared" ref="AW37:AW40" si="48">AX37-AV37</f>
        <v>0</v>
      </c>
      <c r="AX37" s="27">
        <v>150000</v>
      </c>
      <c r="AY37" s="29">
        <f t="shared" ref="AY37" si="49">BA37/1.2</f>
        <v>185000</v>
      </c>
      <c r="AZ37" s="29">
        <f t="shared" ref="AZ37" si="50">BA37-AY37</f>
        <v>37000</v>
      </c>
      <c r="BA37" s="22">
        <v>222000</v>
      </c>
      <c r="BB37" s="29">
        <f t="shared" si="42"/>
        <v>295000</v>
      </c>
      <c r="BC37" s="29">
        <f t="shared" si="43"/>
        <v>59000</v>
      </c>
      <c r="BD37" s="21">
        <v>354000</v>
      </c>
      <c r="BE37" s="29"/>
      <c r="BF37" s="29"/>
      <c r="BG37" s="21"/>
      <c r="BH37" s="16" t="s">
        <v>13</v>
      </c>
      <c r="BI37" s="14">
        <f t="shared" ref="BI37:BI38" si="51">E37-AC37</f>
        <v>6000</v>
      </c>
    </row>
    <row r="38" spans="1:61" s="2" customFormat="1" ht="25.5">
      <c r="A38" s="15">
        <v>31</v>
      </c>
      <c r="B38" s="33" t="s">
        <v>61</v>
      </c>
      <c r="C38" s="11" t="s">
        <v>0</v>
      </c>
      <c r="D38" s="11">
        <v>1000</v>
      </c>
      <c r="E38" s="29">
        <v>480000</v>
      </c>
      <c r="F38" s="29"/>
      <c r="G38" s="29"/>
      <c r="H38" s="21"/>
      <c r="I38" s="29"/>
      <c r="J38" s="29"/>
      <c r="K38" s="21"/>
      <c r="L38" s="29"/>
      <c r="M38" s="29"/>
      <c r="N38" s="21"/>
      <c r="O38" s="29"/>
      <c r="P38" s="29"/>
      <c r="Q38" s="18"/>
      <c r="R38" s="29">
        <f t="shared" ref="R38" si="52">T38/1.2</f>
        <v>378000</v>
      </c>
      <c r="S38" s="29">
        <f t="shared" ref="S38" si="53">T38-R38</f>
        <v>75600</v>
      </c>
      <c r="T38" s="19">
        <v>453600</v>
      </c>
      <c r="U38" s="29"/>
      <c r="V38" s="29"/>
      <c r="W38" s="21"/>
      <c r="X38" s="31"/>
      <c r="Y38" s="31"/>
      <c r="Z38" s="21"/>
      <c r="AA38" s="34">
        <f t="shared" si="45"/>
        <v>260000</v>
      </c>
      <c r="AB38" s="34">
        <f t="shared" si="46"/>
        <v>52000</v>
      </c>
      <c r="AC38" s="42">
        <v>312000</v>
      </c>
      <c r="AD38" s="29"/>
      <c r="AE38" s="29"/>
      <c r="AF38" s="21"/>
      <c r="AG38" s="30"/>
      <c r="AH38" s="30"/>
      <c r="AI38" s="18"/>
      <c r="AJ38" s="30"/>
      <c r="AK38" s="30"/>
      <c r="AL38" s="21"/>
      <c r="AM38" s="30"/>
      <c r="AN38" s="30"/>
      <c r="AO38" s="21"/>
      <c r="AP38" s="29">
        <f>AR38/1</f>
        <v>600000</v>
      </c>
      <c r="AQ38" s="29">
        <f>AR38-AP38</f>
        <v>0</v>
      </c>
      <c r="AR38" s="19">
        <v>600000</v>
      </c>
      <c r="AS38" s="30"/>
      <c r="AT38" s="30"/>
      <c r="AU38" s="18"/>
      <c r="AV38" s="29">
        <f t="shared" si="47"/>
        <v>470000</v>
      </c>
      <c r="AW38" s="29">
        <f t="shared" si="48"/>
        <v>0</v>
      </c>
      <c r="AX38" s="27">
        <v>470000</v>
      </c>
      <c r="AY38" s="30"/>
      <c r="AZ38" s="30"/>
      <c r="BA38" s="21"/>
      <c r="BB38" s="29">
        <f t="shared" si="42"/>
        <v>491666.66666666669</v>
      </c>
      <c r="BC38" s="29">
        <f t="shared" si="43"/>
        <v>98333.333333333314</v>
      </c>
      <c r="BD38" s="19">
        <v>590000</v>
      </c>
      <c r="BE38" s="29"/>
      <c r="BF38" s="29"/>
      <c r="BG38" s="21"/>
      <c r="BH38" s="16" t="s">
        <v>13</v>
      </c>
      <c r="BI38" s="14">
        <f t="shared" si="51"/>
        <v>168000</v>
      </c>
    </row>
    <row r="39" spans="1:61" s="2" customFormat="1" ht="27">
      <c r="A39" s="15">
        <v>32</v>
      </c>
      <c r="B39" s="33" t="s">
        <v>62</v>
      </c>
      <c r="C39" s="11" t="s">
        <v>0</v>
      </c>
      <c r="D39" s="11">
        <v>5000</v>
      </c>
      <c r="E39" s="29">
        <v>1375000</v>
      </c>
      <c r="F39" s="29"/>
      <c r="G39" s="29"/>
      <c r="H39" s="38"/>
      <c r="I39" s="29"/>
      <c r="J39" s="29"/>
      <c r="K39" s="38"/>
      <c r="L39" s="29"/>
      <c r="M39" s="29"/>
      <c r="N39" s="38"/>
      <c r="O39" s="29"/>
      <c r="P39" s="29"/>
      <c r="Q39" s="37"/>
      <c r="R39" s="29"/>
      <c r="S39" s="29"/>
      <c r="T39" s="38"/>
      <c r="U39" s="29"/>
      <c r="V39" s="29"/>
      <c r="W39" s="38"/>
      <c r="X39" s="29">
        <f t="shared" ref="X39" si="54">Z39/1.2</f>
        <v>1500000</v>
      </c>
      <c r="Y39" s="29">
        <f t="shared" ref="Y39" si="55">Z39-X39</f>
        <v>300000</v>
      </c>
      <c r="Z39" s="38">
        <v>1800000</v>
      </c>
      <c r="AA39" s="29"/>
      <c r="AB39" s="29"/>
      <c r="AC39" s="38"/>
      <c r="AD39" s="29"/>
      <c r="AE39" s="29"/>
      <c r="AF39" s="38"/>
      <c r="AG39" s="30"/>
      <c r="AH39" s="30"/>
      <c r="AI39" s="37"/>
      <c r="AJ39" s="30"/>
      <c r="AK39" s="30"/>
      <c r="AL39" s="38"/>
      <c r="AM39" s="30"/>
      <c r="AN39" s="30"/>
      <c r="AO39" s="38"/>
      <c r="AP39" s="30"/>
      <c r="AQ39" s="30"/>
      <c r="AR39" s="39"/>
      <c r="AS39" s="29">
        <f t="shared" ref="AS39" si="56">AU39/1.2</f>
        <v>1454166.6666666667</v>
      </c>
      <c r="AT39" s="29">
        <f t="shared" ref="AT39" si="57">AU39-AS39</f>
        <v>290833.33333333326</v>
      </c>
      <c r="AU39" s="37">
        <v>1745000</v>
      </c>
      <c r="AV39" s="29">
        <f t="shared" si="47"/>
        <v>2300000</v>
      </c>
      <c r="AW39" s="29">
        <f t="shared" si="48"/>
        <v>0</v>
      </c>
      <c r="AX39" s="40">
        <v>2300000</v>
      </c>
      <c r="AY39" s="30"/>
      <c r="AZ39" s="30"/>
      <c r="BA39" s="38"/>
      <c r="BB39" s="29">
        <f t="shared" si="42"/>
        <v>1720833.3333333335</v>
      </c>
      <c r="BC39" s="29">
        <f t="shared" si="43"/>
        <v>344166.66666666651</v>
      </c>
      <c r="BD39" s="38">
        <v>2065000</v>
      </c>
      <c r="BE39" s="29"/>
      <c r="BF39" s="29"/>
      <c r="BG39" s="38"/>
      <c r="BH39" s="16" t="s">
        <v>90</v>
      </c>
      <c r="BI39" s="14">
        <f>E39-AU39</f>
        <v>-370000</v>
      </c>
    </row>
    <row r="40" spans="1:61" s="2" customFormat="1" ht="27">
      <c r="A40" s="15">
        <v>33</v>
      </c>
      <c r="B40" s="33" t="s">
        <v>63</v>
      </c>
      <c r="C40" s="11" t="s">
        <v>0</v>
      </c>
      <c r="D40" s="11">
        <v>300</v>
      </c>
      <c r="E40" s="29">
        <v>870000</v>
      </c>
      <c r="F40" s="29"/>
      <c r="G40" s="29"/>
      <c r="H40" s="38"/>
      <c r="I40" s="29"/>
      <c r="J40" s="29"/>
      <c r="K40" s="38"/>
      <c r="L40" s="29"/>
      <c r="M40" s="29"/>
      <c r="N40" s="38"/>
      <c r="O40" s="29"/>
      <c r="P40" s="29"/>
      <c r="Q40" s="37"/>
      <c r="R40" s="29"/>
      <c r="S40" s="29"/>
      <c r="T40" s="38"/>
      <c r="U40" s="29"/>
      <c r="V40" s="29"/>
      <c r="W40" s="38"/>
      <c r="X40" s="29"/>
      <c r="Y40" s="29"/>
      <c r="Z40" s="38"/>
      <c r="AA40" s="29"/>
      <c r="AB40" s="29"/>
      <c r="AC40" s="38"/>
      <c r="AD40" s="29"/>
      <c r="AE40" s="29"/>
      <c r="AF40" s="38"/>
      <c r="AG40" s="30"/>
      <c r="AH40" s="30"/>
      <c r="AI40" s="37"/>
      <c r="AJ40" s="30"/>
      <c r="AK40" s="30"/>
      <c r="AL40" s="38"/>
      <c r="AM40" s="30"/>
      <c r="AN40" s="30"/>
      <c r="AO40" s="38"/>
      <c r="AP40" s="34">
        <f>AR40/1</f>
        <v>870000</v>
      </c>
      <c r="AQ40" s="34">
        <f>AR40-AP40</f>
        <v>0</v>
      </c>
      <c r="AR40" s="43">
        <v>870000</v>
      </c>
      <c r="AS40" s="30"/>
      <c r="AT40" s="30"/>
      <c r="AU40" s="37"/>
      <c r="AV40" s="29">
        <f t="shared" si="47"/>
        <v>930000</v>
      </c>
      <c r="AW40" s="29">
        <f t="shared" si="48"/>
        <v>0</v>
      </c>
      <c r="AX40" s="40">
        <v>930000</v>
      </c>
      <c r="AY40" s="30"/>
      <c r="AZ40" s="30"/>
      <c r="BA40" s="38"/>
      <c r="BB40" s="29"/>
      <c r="BC40" s="29"/>
      <c r="BD40" s="38"/>
      <c r="BE40" s="29"/>
      <c r="BF40" s="29"/>
      <c r="BG40" s="38"/>
      <c r="BH40" s="16" t="s">
        <v>14</v>
      </c>
      <c r="BI40" s="14">
        <f>E40-AR40</f>
        <v>0</v>
      </c>
    </row>
    <row r="41" spans="1:61" s="2" customFormat="1" ht="27">
      <c r="A41" s="15">
        <v>34</v>
      </c>
      <c r="B41" s="33" t="s">
        <v>64</v>
      </c>
      <c r="C41" s="11" t="s">
        <v>0</v>
      </c>
      <c r="D41" s="11">
        <v>300</v>
      </c>
      <c r="E41" s="29">
        <v>174000</v>
      </c>
      <c r="F41" s="29"/>
      <c r="G41" s="29"/>
      <c r="H41" s="38"/>
      <c r="I41" s="29"/>
      <c r="J41" s="29"/>
      <c r="K41" s="38"/>
      <c r="L41" s="29"/>
      <c r="M41" s="29"/>
      <c r="N41" s="38"/>
      <c r="O41" s="29"/>
      <c r="P41" s="29"/>
      <c r="Q41" s="37"/>
      <c r="R41" s="29"/>
      <c r="S41" s="29"/>
      <c r="T41" s="38"/>
      <c r="U41" s="29"/>
      <c r="V41" s="29"/>
      <c r="W41" s="38"/>
      <c r="X41" s="29"/>
      <c r="Y41" s="29"/>
      <c r="Z41" s="38"/>
      <c r="AA41" s="29"/>
      <c r="AB41" s="29"/>
      <c r="AC41" s="38"/>
      <c r="AD41" s="29"/>
      <c r="AE41" s="29"/>
      <c r="AF41" s="38"/>
      <c r="AG41" s="30"/>
      <c r="AH41" s="30"/>
      <c r="AI41" s="37"/>
      <c r="AJ41" s="30"/>
      <c r="AK41" s="30"/>
      <c r="AL41" s="38"/>
      <c r="AM41" s="30"/>
      <c r="AN41" s="30"/>
      <c r="AO41" s="38"/>
      <c r="AP41" s="30"/>
      <c r="AQ41" s="30"/>
      <c r="AR41" s="39"/>
      <c r="AS41" s="30"/>
      <c r="AT41" s="30"/>
      <c r="AU41" s="37"/>
      <c r="AV41" s="30"/>
      <c r="AW41" s="30"/>
      <c r="AX41" s="38"/>
      <c r="AY41" s="30"/>
      <c r="AZ41" s="30"/>
      <c r="BA41" s="38"/>
      <c r="BB41" s="29">
        <f t="shared" ref="BB41" si="58">BD41/1.2</f>
        <v>162250</v>
      </c>
      <c r="BC41" s="29">
        <f t="shared" ref="BC41" si="59">BD41-BB41</f>
        <v>32450</v>
      </c>
      <c r="BD41" s="38">
        <v>194700</v>
      </c>
      <c r="BE41" s="29"/>
      <c r="BF41" s="29"/>
      <c r="BG41" s="38"/>
      <c r="BH41" s="16" t="s">
        <v>90</v>
      </c>
      <c r="BI41" s="14">
        <f>E41-BD41</f>
        <v>-20700</v>
      </c>
    </row>
    <row r="42" spans="1:61" s="2" customFormat="1" ht="27">
      <c r="A42" s="15">
        <v>35</v>
      </c>
      <c r="B42" s="33" t="s">
        <v>65</v>
      </c>
      <c r="C42" s="11" t="s">
        <v>0</v>
      </c>
      <c r="D42" s="11">
        <v>2000</v>
      </c>
      <c r="E42" s="29">
        <v>4700000</v>
      </c>
      <c r="F42" s="29"/>
      <c r="G42" s="29"/>
      <c r="H42" s="21"/>
      <c r="I42" s="29"/>
      <c r="J42" s="29"/>
      <c r="K42" s="21"/>
      <c r="L42" s="29"/>
      <c r="M42" s="29"/>
      <c r="N42" s="21"/>
      <c r="O42" s="29"/>
      <c r="P42" s="29"/>
      <c r="Q42" s="18"/>
      <c r="R42" s="29"/>
      <c r="S42" s="29"/>
      <c r="T42" s="21"/>
      <c r="U42" s="29"/>
      <c r="V42" s="29"/>
      <c r="W42" s="21"/>
      <c r="X42" s="31"/>
      <c r="Y42" s="31"/>
      <c r="Z42" s="21"/>
      <c r="AA42" s="29"/>
      <c r="AB42" s="29"/>
      <c r="AC42" s="21"/>
      <c r="AD42" s="29">
        <f t="shared" ref="AD42" si="60">AF42/1.2</f>
        <v>3472500</v>
      </c>
      <c r="AE42" s="29">
        <f t="shared" ref="AE42:AE43" si="61">AF42-AD42</f>
        <v>694500</v>
      </c>
      <c r="AF42" s="25">
        <v>4167000</v>
      </c>
      <c r="AG42" s="30"/>
      <c r="AH42" s="30"/>
      <c r="AI42" s="18"/>
      <c r="AJ42" s="30"/>
      <c r="AK42" s="30"/>
      <c r="AL42" s="21"/>
      <c r="AM42" s="30"/>
      <c r="AN42" s="30"/>
      <c r="AO42" s="21"/>
      <c r="AP42" s="30"/>
      <c r="AQ42" s="30"/>
      <c r="AR42" s="28"/>
      <c r="AS42" s="34">
        <f t="shared" ref="AS42:AS46" si="62">AU42/1.2</f>
        <v>3366666.666666667</v>
      </c>
      <c r="AT42" s="34">
        <f t="shared" ref="AT42:AT46" si="63">AU42-AS42</f>
        <v>673333.33333333302</v>
      </c>
      <c r="AU42" s="44">
        <v>4040000</v>
      </c>
      <c r="AV42" s="29">
        <f>AX42/1</f>
        <v>4700000</v>
      </c>
      <c r="AW42" s="29">
        <f>AX42-AV42</f>
        <v>0</v>
      </c>
      <c r="AX42" s="27">
        <v>4700000</v>
      </c>
      <c r="AY42" s="30"/>
      <c r="AZ42" s="30"/>
      <c r="BA42" s="21"/>
      <c r="BB42" s="29"/>
      <c r="BC42" s="29"/>
      <c r="BD42" s="21"/>
      <c r="BE42" s="29"/>
      <c r="BF42" s="29"/>
      <c r="BG42" s="21"/>
      <c r="BH42" s="16" t="s">
        <v>15</v>
      </c>
      <c r="BI42" s="14">
        <f t="shared" ref="BI42:BI46" si="64">E42-AU42</f>
        <v>660000</v>
      </c>
    </row>
    <row r="43" spans="1:61" s="2" customFormat="1" ht="27">
      <c r="A43" s="15">
        <v>36</v>
      </c>
      <c r="B43" s="33" t="s">
        <v>66</v>
      </c>
      <c r="C43" s="11" t="s">
        <v>0</v>
      </c>
      <c r="D43" s="11">
        <v>30000</v>
      </c>
      <c r="E43" s="29">
        <v>2490000</v>
      </c>
      <c r="F43" s="29"/>
      <c r="G43" s="29"/>
      <c r="H43" s="21"/>
      <c r="I43" s="29"/>
      <c r="J43" s="29"/>
      <c r="K43" s="21"/>
      <c r="L43" s="29"/>
      <c r="M43" s="29"/>
      <c r="N43" s="21"/>
      <c r="O43" s="29"/>
      <c r="P43" s="29"/>
      <c r="Q43" s="18"/>
      <c r="R43" s="29"/>
      <c r="S43" s="29"/>
      <c r="T43" s="21"/>
      <c r="U43" s="29"/>
      <c r="V43" s="29"/>
      <c r="W43" s="21"/>
      <c r="X43" s="31"/>
      <c r="Y43" s="31"/>
      <c r="Z43" s="21"/>
      <c r="AA43" s="29"/>
      <c r="AB43" s="29"/>
      <c r="AC43" s="21"/>
      <c r="AD43" s="29">
        <f t="shared" ref="AD43" si="65">AF43/1.2</f>
        <v>2075000</v>
      </c>
      <c r="AE43" s="29">
        <f t="shared" si="61"/>
        <v>415000</v>
      </c>
      <c r="AF43" s="25">
        <v>2490000</v>
      </c>
      <c r="AG43" s="30"/>
      <c r="AH43" s="30"/>
      <c r="AI43" s="18"/>
      <c r="AJ43" s="30"/>
      <c r="AK43" s="30"/>
      <c r="AL43" s="21"/>
      <c r="AM43" s="30"/>
      <c r="AN43" s="30"/>
      <c r="AO43" s="21"/>
      <c r="AP43" s="30"/>
      <c r="AQ43" s="30"/>
      <c r="AR43" s="28"/>
      <c r="AS43" s="34">
        <f t="shared" si="62"/>
        <v>1845000</v>
      </c>
      <c r="AT43" s="34">
        <f t="shared" si="63"/>
        <v>369000</v>
      </c>
      <c r="AU43" s="44">
        <v>2214000</v>
      </c>
      <c r="AV43" s="30"/>
      <c r="AW43" s="30"/>
      <c r="AX43" s="21"/>
      <c r="AY43" s="30"/>
      <c r="AZ43" s="30"/>
      <c r="BA43" s="21"/>
      <c r="BB43" s="29">
        <f t="shared" ref="BB43" si="66">BD43/1.2</f>
        <v>2360000</v>
      </c>
      <c r="BC43" s="29">
        <f t="shared" ref="BC43" si="67">BD43-BB43</f>
        <v>472000</v>
      </c>
      <c r="BD43" s="21">
        <v>2832000</v>
      </c>
      <c r="BE43" s="29"/>
      <c r="BF43" s="29"/>
      <c r="BG43" s="21"/>
      <c r="BH43" s="16" t="s">
        <v>15</v>
      </c>
      <c r="BI43" s="14">
        <f t="shared" si="64"/>
        <v>276000</v>
      </c>
    </row>
    <row r="44" spans="1:61" s="2" customFormat="1" ht="27">
      <c r="A44" s="15">
        <v>37</v>
      </c>
      <c r="B44" s="33" t="s">
        <v>67</v>
      </c>
      <c r="C44" s="11" t="s">
        <v>0</v>
      </c>
      <c r="D44" s="11">
        <v>1000</v>
      </c>
      <c r="E44" s="29">
        <v>220000</v>
      </c>
      <c r="F44" s="29"/>
      <c r="G44" s="29"/>
      <c r="H44" s="21"/>
      <c r="I44" s="29"/>
      <c r="J44" s="29"/>
      <c r="K44" s="21"/>
      <c r="L44" s="29"/>
      <c r="M44" s="29"/>
      <c r="N44" s="21"/>
      <c r="O44" s="29"/>
      <c r="P44" s="29"/>
      <c r="Q44" s="18"/>
      <c r="R44" s="29"/>
      <c r="S44" s="29"/>
      <c r="T44" s="21"/>
      <c r="U44" s="29"/>
      <c r="V44" s="29"/>
      <c r="W44" s="21"/>
      <c r="X44" s="31"/>
      <c r="Y44" s="31"/>
      <c r="Z44" s="21"/>
      <c r="AA44" s="29"/>
      <c r="AB44" s="29"/>
      <c r="AC44" s="21"/>
      <c r="AD44" s="29"/>
      <c r="AE44" s="29"/>
      <c r="AF44" s="21"/>
      <c r="AG44" s="30"/>
      <c r="AH44" s="30"/>
      <c r="AI44" s="18"/>
      <c r="AJ44" s="30"/>
      <c r="AK44" s="30"/>
      <c r="AL44" s="21"/>
      <c r="AM44" s="30"/>
      <c r="AN44" s="30"/>
      <c r="AO44" s="21"/>
      <c r="AP44" s="30"/>
      <c r="AQ44" s="30"/>
      <c r="AR44" s="28"/>
      <c r="AS44" s="34">
        <f t="shared" si="62"/>
        <v>87500</v>
      </c>
      <c r="AT44" s="34">
        <f t="shared" si="63"/>
        <v>17500</v>
      </c>
      <c r="AU44" s="44">
        <v>105000</v>
      </c>
      <c r="AV44" s="29">
        <f>AX44/1</f>
        <v>220000</v>
      </c>
      <c r="AW44" s="29">
        <f>AX44-AV44</f>
        <v>0</v>
      </c>
      <c r="AX44" s="27">
        <v>220000</v>
      </c>
      <c r="AY44" s="30"/>
      <c r="AZ44" s="30"/>
      <c r="BA44" s="21"/>
      <c r="BB44" s="29"/>
      <c r="BC44" s="29"/>
      <c r="BD44" s="21"/>
      <c r="BE44" s="29"/>
      <c r="BF44" s="29"/>
      <c r="BG44" s="21"/>
      <c r="BH44" s="16" t="s">
        <v>15</v>
      </c>
      <c r="BI44" s="14">
        <f t="shared" si="64"/>
        <v>115000</v>
      </c>
    </row>
    <row r="45" spans="1:61" s="2" customFormat="1" ht="27">
      <c r="A45" s="15">
        <v>38</v>
      </c>
      <c r="B45" s="33" t="s">
        <v>68</v>
      </c>
      <c r="C45" s="11" t="s">
        <v>0</v>
      </c>
      <c r="D45" s="11">
        <v>1000</v>
      </c>
      <c r="E45" s="29">
        <v>280000</v>
      </c>
      <c r="F45" s="29"/>
      <c r="G45" s="29"/>
      <c r="H45" s="38"/>
      <c r="I45" s="29"/>
      <c r="J45" s="29"/>
      <c r="K45" s="38"/>
      <c r="L45" s="29"/>
      <c r="M45" s="29"/>
      <c r="N45" s="38"/>
      <c r="O45" s="29"/>
      <c r="P45" s="29"/>
      <c r="Q45" s="37"/>
      <c r="R45" s="29">
        <f t="shared" ref="R45:R46" si="68">T45/1.2</f>
        <v>410000</v>
      </c>
      <c r="S45" s="29">
        <f t="shared" ref="S45:S46" si="69">T45-R45</f>
        <v>82000</v>
      </c>
      <c r="T45" s="32">
        <v>492000</v>
      </c>
      <c r="U45" s="29"/>
      <c r="V45" s="29"/>
      <c r="W45" s="38"/>
      <c r="X45" s="29"/>
      <c r="Y45" s="29"/>
      <c r="Z45" s="38"/>
      <c r="AA45" s="29"/>
      <c r="AB45" s="29"/>
      <c r="AC45" s="38"/>
      <c r="AD45" s="29"/>
      <c r="AE45" s="29"/>
      <c r="AF45" s="38"/>
      <c r="AG45" s="30"/>
      <c r="AH45" s="30"/>
      <c r="AI45" s="37"/>
      <c r="AJ45" s="30"/>
      <c r="AK45" s="30"/>
      <c r="AL45" s="38"/>
      <c r="AM45" s="30"/>
      <c r="AN45" s="30"/>
      <c r="AO45" s="38"/>
      <c r="AP45" s="30"/>
      <c r="AQ45" s="30"/>
      <c r="AR45" s="39"/>
      <c r="AS45" s="29">
        <f t="shared" si="62"/>
        <v>249166.66666666669</v>
      </c>
      <c r="AT45" s="29">
        <f t="shared" si="63"/>
        <v>49833.333333333314</v>
      </c>
      <c r="AU45" s="37">
        <v>299000</v>
      </c>
      <c r="AV45" s="30"/>
      <c r="AW45" s="30"/>
      <c r="AX45" s="38"/>
      <c r="AY45" s="30"/>
      <c r="AZ45" s="30"/>
      <c r="BA45" s="38"/>
      <c r="BB45" s="29">
        <f t="shared" ref="BB45:BB46" si="70">BD45/1.2</f>
        <v>275333.33333333337</v>
      </c>
      <c r="BC45" s="29">
        <f t="shared" ref="BC45:BC46" si="71">BD45-BB45</f>
        <v>55066.666666666628</v>
      </c>
      <c r="BD45" s="32">
        <v>330400</v>
      </c>
      <c r="BE45" s="29"/>
      <c r="BF45" s="29"/>
      <c r="BG45" s="38"/>
      <c r="BH45" s="16" t="s">
        <v>90</v>
      </c>
      <c r="BI45" s="14">
        <f t="shared" si="64"/>
        <v>-19000</v>
      </c>
    </row>
    <row r="46" spans="1:61" s="2" customFormat="1" ht="27">
      <c r="A46" s="15">
        <v>39</v>
      </c>
      <c r="B46" s="33" t="s">
        <v>69</v>
      </c>
      <c r="C46" s="11" t="s">
        <v>0</v>
      </c>
      <c r="D46" s="11">
        <v>1000</v>
      </c>
      <c r="E46" s="29">
        <v>350000</v>
      </c>
      <c r="F46" s="29"/>
      <c r="G46" s="29"/>
      <c r="H46" s="21"/>
      <c r="I46" s="29"/>
      <c r="J46" s="29"/>
      <c r="K46" s="21"/>
      <c r="L46" s="29"/>
      <c r="M46" s="29"/>
      <c r="N46" s="21"/>
      <c r="O46" s="29"/>
      <c r="P46" s="29"/>
      <c r="Q46" s="18"/>
      <c r="R46" s="29">
        <f t="shared" si="68"/>
        <v>410000</v>
      </c>
      <c r="S46" s="29">
        <f t="shared" si="69"/>
        <v>82000</v>
      </c>
      <c r="T46" s="19">
        <v>492000</v>
      </c>
      <c r="U46" s="29"/>
      <c r="V46" s="29"/>
      <c r="W46" s="21"/>
      <c r="X46" s="31"/>
      <c r="Y46" s="31"/>
      <c r="Z46" s="21"/>
      <c r="AA46" s="29"/>
      <c r="AB46" s="29"/>
      <c r="AC46" s="21"/>
      <c r="AD46" s="29"/>
      <c r="AE46" s="29"/>
      <c r="AF46" s="21"/>
      <c r="AG46" s="30"/>
      <c r="AH46" s="30"/>
      <c r="AI46" s="18"/>
      <c r="AJ46" s="29">
        <f>AL46/1</f>
        <v>330000</v>
      </c>
      <c r="AK46" s="29">
        <f>AL46-AJ46</f>
        <v>0</v>
      </c>
      <c r="AL46" s="18">
        <v>330000</v>
      </c>
      <c r="AM46" s="30"/>
      <c r="AN46" s="30"/>
      <c r="AO46" s="21"/>
      <c r="AP46" s="30"/>
      <c r="AQ46" s="30"/>
      <c r="AR46" s="28"/>
      <c r="AS46" s="34">
        <f t="shared" si="62"/>
        <v>249166.66666666669</v>
      </c>
      <c r="AT46" s="34">
        <f t="shared" si="63"/>
        <v>49833.333333333314</v>
      </c>
      <c r="AU46" s="44">
        <v>299000</v>
      </c>
      <c r="AV46" s="29">
        <f>AX46/1</f>
        <v>350000</v>
      </c>
      <c r="AW46" s="29">
        <f>AX46-AV46</f>
        <v>0</v>
      </c>
      <c r="AX46" s="27">
        <v>350000</v>
      </c>
      <c r="AY46" s="30"/>
      <c r="AZ46" s="30"/>
      <c r="BA46" s="21"/>
      <c r="BB46" s="29">
        <f t="shared" si="70"/>
        <v>275333.33333333337</v>
      </c>
      <c r="BC46" s="29">
        <f t="shared" si="71"/>
        <v>55066.666666666628</v>
      </c>
      <c r="BD46" s="19">
        <v>330400</v>
      </c>
      <c r="BE46" s="29"/>
      <c r="BF46" s="29"/>
      <c r="BG46" s="21"/>
      <c r="BH46" s="16" t="s">
        <v>15</v>
      </c>
      <c r="BI46" s="14">
        <f t="shared" si="64"/>
        <v>51000</v>
      </c>
    </row>
    <row r="47" spans="1:61" s="2" customFormat="1" ht="40.5">
      <c r="A47" s="15">
        <v>40</v>
      </c>
      <c r="B47" s="33" t="s">
        <v>70</v>
      </c>
      <c r="C47" s="11" t="s">
        <v>0</v>
      </c>
      <c r="D47" s="11">
        <v>400</v>
      </c>
      <c r="E47" s="29">
        <v>1916000</v>
      </c>
      <c r="F47" s="29"/>
      <c r="G47" s="29"/>
      <c r="H47" s="21"/>
      <c r="I47" s="29"/>
      <c r="J47" s="29"/>
      <c r="K47" s="21"/>
      <c r="L47" s="29"/>
      <c r="M47" s="29"/>
      <c r="N47" s="21"/>
      <c r="O47" s="29"/>
      <c r="P47" s="29"/>
      <c r="Q47" s="18"/>
      <c r="R47" s="29"/>
      <c r="S47" s="29"/>
      <c r="T47" s="21"/>
      <c r="U47" s="29"/>
      <c r="V47" s="29"/>
      <c r="W47" s="21"/>
      <c r="X47" s="31"/>
      <c r="Y47" s="31"/>
      <c r="Z47" s="21"/>
      <c r="AA47" s="29"/>
      <c r="AB47" s="29"/>
      <c r="AC47" s="21"/>
      <c r="AD47" s="29"/>
      <c r="AE47" s="29"/>
      <c r="AF47" s="21"/>
      <c r="AG47" s="30"/>
      <c r="AH47" s="30"/>
      <c r="AI47" s="18"/>
      <c r="AJ47" s="30"/>
      <c r="AK47" s="30"/>
      <c r="AL47" s="21"/>
      <c r="AM47" s="30"/>
      <c r="AN47" s="30"/>
      <c r="AO47" s="21"/>
      <c r="AP47" s="30"/>
      <c r="AQ47" s="30"/>
      <c r="AR47" s="28"/>
      <c r="AS47" s="30"/>
      <c r="AT47" s="30"/>
      <c r="AU47" s="18"/>
      <c r="AV47" s="30"/>
      <c r="AW47" s="30"/>
      <c r="AX47" s="21"/>
      <c r="AY47" s="30"/>
      <c r="AZ47" s="30"/>
      <c r="BA47" s="21"/>
      <c r="BB47" s="29"/>
      <c r="BC47" s="29"/>
      <c r="BD47" s="21"/>
      <c r="BE47" s="29"/>
      <c r="BF47" s="29"/>
      <c r="BG47" s="21"/>
      <c r="BH47" s="16" t="s">
        <v>89</v>
      </c>
      <c r="BI47" s="14"/>
    </row>
    <row r="48" spans="1:61" s="2" customFormat="1" ht="27">
      <c r="A48" s="15">
        <v>41</v>
      </c>
      <c r="B48" s="33" t="s">
        <v>71</v>
      </c>
      <c r="C48" s="11" t="s">
        <v>0</v>
      </c>
      <c r="D48" s="11">
        <v>1000</v>
      </c>
      <c r="E48" s="29">
        <v>75000</v>
      </c>
      <c r="F48" s="29"/>
      <c r="G48" s="29"/>
      <c r="H48" s="38"/>
      <c r="I48" s="29"/>
      <c r="J48" s="29"/>
      <c r="K48" s="38"/>
      <c r="L48" s="29"/>
      <c r="M48" s="29"/>
      <c r="N48" s="38"/>
      <c r="O48" s="29"/>
      <c r="P48" s="29"/>
      <c r="Q48" s="37"/>
      <c r="R48" s="29">
        <f t="shared" ref="R48" si="72">T48/1.2</f>
        <v>63000</v>
      </c>
      <c r="S48" s="29">
        <f t="shared" ref="S48" si="73">T48-R48</f>
        <v>12600</v>
      </c>
      <c r="T48" s="32">
        <v>75600</v>
      </c>
      <c r="U48" s="29"/>
      <c r="V48" s="29"/>
      <c r="W48" s="38"/>
      <c r="X48" s="29"/>
      <c r="Y48" s="29"/>
      <c r="Z48" s="38"/>
      <c r="AA48" s="29"/>
      <c r="AB48" s="29"/>
      <c r="AC48" s="38"/>
      <c r="AD48" s="29"/>
      <c r="AE48" s="29"/>
      <c r="AF48" s="38"/>
      <c r="AG48" s="30"/>
      <c r="AH48" s="30"/>
      <c r="AI48" s="37"/>
      <c r="AJ48" s="29">
        <f t="shared" ref="AJ48:AJ49" si="74">AL48/1</f>
        <v>140000</v>
      </c>
      <c r="AK48" s="29">
        <f t="shared" ref="AK48:AK49" si="75">AL48-AJ48</f>
        <v>0</v>
      </c>
      <c r="AL48" s="37">
        <v>140000</v>
      </c>
      <c r="AM48" s="30"/>
      <c r="AN48" s="30"/>
      <c r="AO48" s="38"/>
      <c r="AP48" s="29">
        <f t="shared" ref="AP48:AP50" si="76">AR48/1</f>
        <v>190000</v>
      </c>
      <c r="AQ48" s="29">
        <f t="shared" ref="AQ48:AQ50" si="77">AR48-AP48</f>
        <v>0</v>
      </c>
      <c r="AR48" s="32">
        <v>190000</v>
      </c>
      <c r="AS48" s="30"/>
      <c r="AT48" s="30"/>
      <c r="AU48" s="37"/>
      <c r="AV48" s="30"/>
      <c r="AW48" s="30"/>
      <c r="AX48" s="38"/>
      <c r="AY48" s="30"/>
      <c r="AZ48" s="30"/>
      <c r="BA48" s="38"/>
      <c r="BB48" s="29"/>
      <c r="BC48" s="29"/>
      <c r="BD48" s="32"/>
      <c r="BE48" s="29"/>
      <c r="BF48" s="29"/>
      <c r="BG48" s="38"/>
      <c r="BH48" s="16" t="s">
        <v>90</v>
      </c>
      <c r="BI48" s="14">
        <f>E48-T48</f>
        <v>-600</v>
      </c>
    </row>
    <row r="49" spans="1:61" s="2" customFormat="1" ht="38.25">
      <c r="A49" s="15">
        <v>42</v>
      </c>
      <c r="B49" s="33" t="s">
        <v>72</v>
      </c>
      <c r="C49" s="11" t="s">
        <v>0</v>
      </c>
      <c r="D49" s="11">
        <v>3000</v>
      </c>
      <c r="E49" s="29">
        <v>2820000</v>
      </c>
      <c r="F49" s="29"/>
      <c r="G49" s="29"/>
      <c r="H49" s="21"/>
      <c r="I49" s="29"/>
      <c r="J49" s="29"/>
      <c r="K49" s="21"/>
      <c r="L49" s="29"/>
      <c r="M49" s="29"/>
      <c r="N49" s="21"/>
      <c r="O49" s="29"/>
      <c r="P49" s="29"/>
      <c r="Q49" s="18"/>
      <c r="R49" s="29"/>
      <c r="S49" s="29"/>
      <c r="T49" s="21"/>
      <c r="U49" s="29"/>
      <c r="V49" s="29"/>
      <c r="W49" s="21"/>
      <c r="X49" s="31"/>
      <c r="Y49" s="31"/>
      <c r="Z49" s="21"/>
      <c r="AA49" s="29"/>
      <c r="AB49" s="29"/>
      <c r="AC49" s="21"/>
      <c r="AD49" s="29"/>
      <c r="AE49" s="29"/>
      <c r="AF49" s="21"/>
      <c r="AG49" s="30"/>
      <c r="AH49" s="30"/>
      <c r="AI49" s="18"/>
      <c r="AJ49" s="29">
        <f t="shared" si="74"/>
        <v>2844000</v>
      </c>
      <c r="AK49" s="29">
        <f t="shared" si="75"/>
        <v>0</v>
      </c>
      <c r="AL49" s="18">
        <v>2844000</v>
      </c>
      <c r="AM49" s="30"/>
      <c r="AN49" s="30"/>
      <c r="AO49" s="21"/>
      <c r="AP49" s="29">
        <f t="shared" si="76"/>
        <v>3600000</v>
      </c>
      <c r="AQ49" s="29">
        <f t="shared" si="77"/>
        <v>0</v>
      </c>
      <c r="AR49" s="19">
        <v>3600000</v>
      </c>
      <c r="AS49" s="34">
        <f t="shared" ref="AS49" si="78">AU49/1.2</f>
        <v>2250000</v>
      </c>
      <c r="AT49" s="34">
        <f t="shared" ref="AT49" si="79">AU49-AS49</f>
        <v>450000</v>
      </c>
      <c r="AU49" s="44">
        <v>2700000</v>
      </c>
      <c r="AV49" s="30"/>
      <c r="AW49" s="30"/>
      <c r="AX49" s="21"/>
      <c r="AY49" s="30"/>
      <c r="AZ49" s="30"/>
      <c r="BA49" s="21"/>
      <c r="BB49" s="29"/>
      <c r="BC49" s="29"/>
      <c r="BD49" s="21"/>
      <c r="BE49" s="29"/>
      <c r="BF49" s="29"/>
      <c r="BG49" s="21"/>
      <c r="BH49" s="16" t="s">
        <v>15</v>
      </c>
      <c r="BI49" s="14">
        <f>E49-AU49</f>
        <v>120000</v>
      </c>
    </row>
    <row r="50" spans="1:61" s="2" customFormat="1" ht="27">
      <c r="A50" s="15">
        <v>43</v>
      </c>
      <c r="B50" s="33" t="s">
        <v>73</v>
      </c>
      <c r="C50" s="11" t="s">
        <v>0</v>
      </c>
      <c r="D50" s="11">
        <v>1000</v>
      </c>
      <c r="E50" s="29">
        <v>145000</v>
      </c>
      <c r="F50" s="29"/>
      <c r="G50" s="29"/>
      <c r="H50" s="38"/>
      <c r="I50" s="29"/>
      <c r="J50" s="29"/>
      <c r="K50" s="38"/>
      <c r="L50" s="29"/>
      <c r="M50" s="29"/>
      <c r="N50" s="38"/>
      <c r="O50" s="29"/>
      <c r="P50" s="29"/>
      <c r="Q50" s="37"/>
      <c r="R50" s="29"/>
      <c r="S50" s="29"/>
      <c r="T50" s="38"/>
      <c r="U50" s="29"/>
      <c r="V50" s="29"/>
      <c r="W50" s="38"/>
      <c r="X50" s="29"/>
      <c r="Y50" s="29"/>
      <c r="Z50" s="38"/>
      <c r="AA50" s="29"/>
      <c r="AB50" s="29"/>
      <c r="AC50" s="38"/>
      <c r="AD50" s="29"/>
      <c r="AE50" s="29"/>
      <c r="AF50" s="38"/>
      <c r="AG50" s="30"/>
      <c r="AH50" s="30"/>
      <c r="AI50" s="37"/>
      <c r="AJ50" s="30"/>
      <c r="AK50" s="30"/>
      <c r="AL50" s="38"/>
      <c r="AM50" s="30"/>
      <c r="AN50" s="30"/>
      <c r="AO50" s="38"/>
      <c r="AP50" s="34">
        <f t="shared" si="76"/>
        <v>145000</v>
      </c>
      <c r="AQ50" s="34">
        <f t="shared" si="77"/>
        <v>0</v>
      </c>
      <c r="AR50" s="43">
        <v>145000</v>
      </c>
      <c r="AS50" s="30"/>
      <c r="AT50" s="30"/>
      <c r="AU50" s="37"/>
      <c r="AV50" s="30"/>
      <c r="AW50" s="30"/>
      <c r="AX50" s="38"/>
      <c r="AY50" s="30"/>
      <c r="AZ50" s="30"/>
      <c r="BA50" s="38"/>
      <c r="BB50" s="29"/>
      <c r="BC50" s="29"/>
      <c r="BD50" s="38"/>
      <c r="BE50" s="29"/>
      <c r="BF50" s="29"/>
      <c r="BG50" s="38"/>
      <c r="BH50" s="16" t="s">
        <v>14</v>
      </c>
      <c r="BI50" s="14">
        <f>E50-AR50</f>
        <v>0</v>
      </c>
    </row>
    <row r="51" spans="1:61" s="2" customFormat="1" ht="25.5">
      <c r="A51" s="15">
        <v>44</v>
      </c>
      <c r="B51" s="33" t="s">
        <v>74</v>
      </c>
      <c r="C51" s="11" t="s">
        <v>0</v>
      </c>
      <c r="D51" s="11">
        <v>30</v>
      </c>
      <c r="E51" s="29">
        <v>283500</v>
      </c>
      <c r="F51" s="29"/>
      <c r="G51" s="29"/>
      <c r="H51" s="21"/>
      <c r="I51" s="29"/>
      <c r="J51" s="29"/>
      <c r="K51" s="21"/>
      <c r="L51" s="29"/>
      <c r="M51" s="29"/>
      <c r="N51" s="21"/>
      <c r="O51" s="29">
        <f>Q51/1.2</f>
        <v>744000</v>
      </c>
      <c r="P51" s="29">
        <f>Q51-O51</f>
        <v>148800</v>
      </c>
      <c r="Q51" s="19">
        <v>892800</v>
      </c>
      <c r="R51" s="29"/>
      <c r="S51" s="29"/>
      <c r="T51" s="21"/>
      <c r="U51" s="29"/>
      <c r="V51" s="29"/>
      <c r="W51" s="21"/>
      <c r="X51" s="31"/>
      <c r="Y51" s="31"/>
      <c r="Z51" s="21"/>
      <c r="AA51" s="34">
        <f t="shared" ref="AA51:AA58" si="80">AC51/1.2</f>
        <v>235500</v>
      </c>
      <c r="AB51" s="34">
        <f t="shared" ref="AB51:AB58" si="81">AC51-AA51</f>
        <v>47100</v>
      </c>
      <c r="AC51" s="42">
        <v>282600</v>
      </c>
      <c r="AD51" s="29"/>
      <c r="AE51" s="29"/>
      <c r="AF51" s="21"/>
      <c r="AG51" s="30"/>
      <c r="AH51" s="30"/>
      <c r="AI51" s="18"/>
      <c r="AJ51" s="30"/>
      <c r="AK51" s="30"/>
      <c r="AL51" s="21"/>
      <c r="AM51" s="30"/>
      <c r="AN51" s="30"/>
      <c r="AO51" s="21"/>
      <c r="AP51" s="30"/>
      <c r="AQ51" s="30"/>
      <c r="AR51" s="28"/>
      <c r="AS51" s="30"/>
      <c r="AT51" s="30"/>
      <c r="AU51" s="18"/>
      <c r="AV51" s="30"/>
      <c r="AW51" s="30"/>
      <c r="AX51" s="21"/>
      <c r="AY51" s="30"/>
      <c r="AZ51" s="30"/>
      <c r="BA51" s="21"/>
      <c r="BB51" s="29">
        <f t="shared" ref="BB51:BB58" si="82">BD51/1.2</f>
        <v>295000</v>
      </c>
      <c r="BC51" s="29">
        <f t="shared" ref="BC51:BC58" si="83">BD51-BB51</f>
        <v>59000</v>
      </c>
      <c r="BD51" s="21">
        <v>354000</v>
      </c>
      <c r="BE51" s="29"/>
      <c r="BF51" s="29"/>
      <c r="BG51" s="21"/>
      <c r="BH51" s="16" t="s">
        <v>13</v>
      </c>
      <c r="BI51" s="14">
        <f t="shared" ref="BI51:BI52" si="84">E51-AC51</f>
        <v>900</v>
      </c>
    </row>
    <row r="52" spans="1:61" s="2" customFormat="1" ht="25.5">
      <c r="A52" s="15">
        <v>45</v>
      </c>
      <c r="B52" s="33" t="s">
        <v>75</v>
      </c>
      <c r="C52" s="11" t="s">
        <v>0</v>
      </c>
      <c r="D52" s="11">
        <v>40</v>
      </c>
      <c r="E52" s="29">
        <v>748000</v>
      </c>
      <c r="F52" s="29"/>
      <c r="G52" s="29"/>
      <c r="H52" s="21"/>
      <c r="I52" s="29"/>
      <c r="J52" s="29"/>
      <c r="K52" s="21"/>
      <c r="L52" s="29"/>
      <c r="M52" s="29"/>
      <c r="N52" s="21"/>
      <c r="O52" s="29"/>
      <c r="P52" s="29"/>
      <c r="Q52" s="18"/>
      <c r="R52" s="29"/>
      <c r="S52" s="29"/>
      <c r="T52" s="21"/>
      <c r="U52" s="29"/>
      <c r="V52" s="29"/>
      <c r="W52" s="21"/>
      <c r="X52" s="31"/>
      <c r="Y52" s="31"/>
      <c r="Z52" s="21"/>
      <c r="AA52" s="34">
        <f t="shared" si="80"/>
        <v>500000</v>
      </c>
      <c r="AB52" s="34">
        <f t="shared" si="81"/>
        <v>100000</v>
      </c>
      <c r="AC52" s="42">
        <v>600000</v>
      </c>
      <c r="AD52" s="29"/>
      <c r="AE52" s="29"/>
      <c r="AF52" s="21"/>
      <c r="AG52" s="30"/>
      <c r="AH52" s="30"/>
      <c r="AI52" s="18"/>
      <c r="AJ52" s="30"/>
      <c r="AK52" s="30"/>
      <c r="AL52" s="21"/>
      <c r="AM52" s="30"/>
      <c r="AN52" s="30"/>
      <c r="AO52" s="21"/>
      <c r="AP52" s="30"/>
      <c r="AQ52" s="30"/>
      <c r="AR52" s="28"/>
      <c r="AS52" s="30"/>
      <c r="AT52" s="30"/>
      <c r="AU52" s="18"/>
      <c r="AV52" s="30"/>
      <c r="AW52" s="30"/>
      <c r="AX52" s="21"/>
      <c r="AY52" s="30"/>
      <c r="AZ52" s="30"/>
      <c r="BA52" s="21"/>
      <c r="BB52" s="29">
        <f t="shared" si="82"/>
        <v>590000</v>
      </c>
      <c r="BC52" s="29">
        <f t="shared" si="83"/>
        <v>118000</v>
      </c>
      <c r="BD52" s="21">
        <v>708000</v>
      </c>
      <c r="BE52" s="29"/>
      <c r="BF52" s="29"/>
      <c r="BG52" s="21"/>
      <c r="BH52" s="16" t="s">
        <v>13</v>
      </c>
      <c r="BI52" s="14">
        <f t="shared" si="84"/>
        <v>148000</v>
      </c>
    </row>
    <row r="53" spans="1:61" s="2" customFormat="1" ht="25.5">
      <c r="A53" s="15">
        <v>46</v>
      </c>
      <c r="B53" s="33" t="s">
        <v>76</v>
      </c>
      <c r="C53" s="11" t="s">
        <v>77</v>
      </c>
      <c r="D53" s="11">
        <v>10</v>
      </c>
      <c r="E53" s="29">
        <v>350000</v>
      </c>
      <c r="F53" s="29"/>
      <c r="G53" s="29"/>
      <c r="H53" s="21"/>
      <c r="I53" s="29"/>
      <c r="J53" s="29"/>
      <c r="K53" s="21"/>
      <c r="L53" s="29">
        <f>N53/1</f>
        <v>350000</v>
      </c>
      <c r="M53" s="29">
        <f>N53-L53</f>
        <v>0</v>
      </c>
      <c r="N53" s="26">
        <v>350000</v>
      </c>
      <c r="O53" s="29"/>
      <c r="P53" s="29"/>
      <c r="Q53" s="18"/>
      <c r="R53" s="29"/>
      <c r="S53" s="29"/>
      <c r="T53" s="21"/>
      <c r="U53" s="29"/>
      <c r="V53" s="29"/>
      <c r="W53" s="21"/>
      <c r="X53" s="31"/>
      <c r="Y53" s="31"/>
      <c r="Z53" s="21"/>
      <c r="AA53" s="29">
        <f t="shared" si="80"/>
        <v>275000</v>
      </c>
      <c r="AB53" s="29">
        <f t="shared" si="81"/>
        <v>55000</v>
      </c>
      <c r="AC53" s="21">
        <v>330000</v>
      </c>
      <c r="AD53" s="29"/>
      <c r="AE53" s="29"/>
      <c r="AF53" s="21"/>
      <c r="AG53" s="30"/>
      <c r="AH53" s="30"/>
      <c r="AI53" s="18"/>
      <c r="AJ53" s="30"/>
      <c r="AK53" s="30"/>
      <c r="AL53" s="21"/>
      <c r="AM53" s="30"/>
      <c r="AN53" s="30"/>
      <c r="AO53" s="21"/>
      <c r="AP53" s="30"/>
      <c r="AQ53" s="30"/>
      <c r="AR53" s="28"/>
      <c r="AS53" s="30"/>
      <c r="AT53" s="30"/>
      <c r="AU53" s="18"/>
      <c r="AV53" s="30"/>
      <c r="AW53" s="30"/>
      <c r="AX53" s="21"/>
      <c r="AY53" s="30"/>
      <c r="AZ53" s="30"/>
      <c r="BA53" s="21"/>
      <c r="BB53" s="34">
        <f t="shared" si="82"/>
        <v>226166.66666666669</v>
      </c>
      <c r="BC53" s="34">
        <f t="shared" si="83"/>
        <v>45233.333333333314</v>
      </c>
      <c r="BD53" s="42">
        <v>271400</v>
      </c>
      <c r="BE53" s="29"/>
      <c r="BF53" s="29"/>
      <c r="BG53" s="21"/>
      <c r="BH53" s="16" t="s">
        <v>17</v>
      </c>
      <c r="BI53" s="14">
        <f>E53-BD53</f>
        <v>78600</v>
      </c>
    </row>
    <row r="54" spans="1:61" s="2" customFormat="1" ht="25.5">
      <c r="A54" s="15">
        <v>47</v>
      </c>
      <c r="B54" s="33" t="s">
        <v>78</v>
      </c>
      <c r="C54" s="11" t="s">
        <v>0</v>
      </c>
      <c r="D54" s="11">
        <v>15</v>
      </c>
      <c r="E54" s="29">
        <v>78000</v>
      </c>
      <c r="F54" s="29"/>
      <c r="G54" s="29"/>
      <c r="H54" s="21"/>
      <c r="I54" s="29"/>
      <c r="J54" s="29"/>
      <c r="K54" s="21"/>
      <c r="L54" s="29"/>
      <c r="M54" s="29"/>
      <c r="N54" s="21"/>
      <c r="O54" s="29"/>
      <c r="P54" s="29"/>
      <c r="Q54" s="18"/>
      <c r="R54" s="29"/>
      <c r="S54" s="29"/>
      <c r="T54" s="21"/>
      <c r="U54" s="29"/>
      <c r="V54" s="29"/>
      <c r="W54" s="21"/>
      <c r="X54" s="31"/>
      <c r="Y54" s="31"/>
      <c r="Z54" s="21"/>
      <c r="AA54" s="29">
        <f t="shared" si="80"/>
        <v>60000</v>
      </c>
      <c r="AB54" s="29">
        <f t="shared" si="81"/>
        <v>12000</v>
      </c>
      <c r="AC54" s="21">
        <v>72000</v>
      </c>
      <c r="AD54" s="29"/>
      <c r="AE54" s="29"/>
      <c r="AF54" s="21"/>
      <c r="AG54" s="30"/>
      <c r="AH54" s="30"/>
      <c r="AI54" s="18"/>
      <c r="AJ54" s="30"/>
      <c r="AK54" s="30"/>
      <c r="AL54" s="21"/>
      <c r="AM54" s="34">
        <f t="shared" ref="AM54:AM55" si="85">AO54/1.2</f>
        <v>18000</v>
      </c>
      <c r="AN54" s="34">
        <f t="shared" ref="AN54:AN55" si="86">AO54-AM54</f>
        <v>3600</v>
      </c>
      <c r="AO54" s="42">
        <v>21600</v>
      </c>
      <c r="AP54" s="30"/>
      <c r="AQ54" s="30"/>
      <c r="AR54" s="28"/>
      <c r="AS54" s="30"/>
      <c r="AT54" s="30"/>
      <c r="AU54" s="18"/>
      <c r="AV54" s="30"/>
      <c r="AW54" s="30"/>
      <c r="AX54" s="21"/>
      <c r="AY54" s="29">
        <f t="shared" ref="AY54:AY59" si="87">BA54/1.2</f>
        <v>49500</v>
      </c>
      <c r="AZ54" s="29">
        <f t="shared" ref="AZ54:AZ59" si="88">BA54-AY54</f>
        <v>9900</v>
      </c>
      <c r="BA54" s="22">
        <v>59400</v>
      </c>
      <c r="BB54" s="29">
        <f t="shared" si="82"/>
        <v>44250</v>
      </c>
      <c r="BC54" s="29">
        <f t="shared" si="83"/>
        <v>8850</v>
      </c>
      <c r="BD54" s="21">
        <v>53100</v>
      </c>
      <c r="BE54" s="29"/>
      <c r="BF54" s="29"/>
      <c r="BG54" s="21"/>
      <c r="BH54" s="16" t="s">
        <v>27</v>
      </c>
      <c r="BI54" s="14">
        <f t="shared" ref="BI54:BI55" si="89">E54-AO54</f>
        <v>56400</v>
      </c>
    </row>
    <row r="55" spans="1:61" s="2" customFormat="1" ht="25.5">
      <c r="A55" s="15">
        <v>48</v>
      </c>
      <c r="B55" s="33" t="s">
        <v>79</v>
      </c>
      <c r="C55" s="11" t="s">
        <v>0</v>
      </c>
      <c r="D55" s="11">
        <v>15</v>
      </c>
      <c r="E55" s="29">
        <v>67500</v>
      </c>
      <c r="F55" s="29"/>
      <c r="G55" s="29"/>
      <c r="H55" s="21"/>
      <c r="I55" s="29"/>
      <c r="J55" s="29"/>
      <c r="K55" s="21"/>
      <c r="L55" s="29"/>
      <c r="M55" s="29"/>
      <c r="N55" s="21"/>
      <c r="O55" s="29">
        <f t="shared" ref="O55:O58" si="90">Q55/1.2</f>
        <v>37950</v>
      </c>
      <c r="P55" s="29">
        <f t="shared" ref="P55:P58" si="91">Q55-O55</f>
        <v>7590</v>
      </c>
      <c r="Q55" s="19">
        <v>45540</v>
      </c>
      <c r="R55" s="29"/>
      <c r="S55" s="29"/>
      <c r="T55" s="21"/>
      <c r="U55" s="29"/>
      <c r="V55" s="29"/>
      <c r="W55" s="21"/>
      <c r="X55" s="31"/>
      <c r="Y55" s="31"/>
      <c r="Z55" s="21"/>
      <c r="AA55" s="29">
        <f t="shared" si="80"/>
        <v>50000</v>
      </c>
      <c r="AB55" s="29">
        <f t="shared" si="81"/>
        <v>10000</v>
      </c>
      <c r="AC55" s="21">
        <v>60000</v>
      </c>
      <c r="AD55" s="29"/>
      <c r="AE55" s="29"/>
      <c r="AF55" s="21"/>
      <c r="AG55" s="30"/>
      <c r="AH55" s="30"/>
      <c r="AI55" s="18"/>
      <c r="AJ55" s="30"/>
      <c r="AK55" s="30"/>
      <c r="AL55" s="21"/>
      <c r="AM55" s="34">
        <f t="shared" si="85"/>
        <v>18000</v>
      </c>
      <c r="AN55" s="34">
        <f t="shared" si="86"/>
        <v>3600</v>
      </c>
      <c r="AO55" s="42">
        <v>21600</v>
      </c>
      <c r="AP55" s="30"/>
      <c r="AQ55" s="30"/>
      <c r="AR55" s="28"/>
      <c r="AS55" s="30"/>
      <c r="AT55" s="30"/>
      <c r="AU55" s="18"/>
      <c r="AV55" s="30"/>
      <c r="AW55" s="30"/>
      <c r="AX55" s="21"/>
      <c r="AY55" s="29">
        <f t="shared" si="87"/>
        <v>49500</v>
      </c>
      <c r="AZ55" s="29">
        <f t="shared" si="88"/>
        <v>9900</v>
      </c>
      <c r="BA55" s="22">
        <v>59400</v>
      </c>
      <c r="BB55" s="29">
        <f t="shared" si="82"/>
        <v>44250</v>
      </c>
      <c r="BC55" s="29">
        <f t="shared" si="83"/>
        <v>8850</v>
      </c>
      <c r="BD55" s="21">
        <v>53100</v>
      </c>
      <c r="BE55" s="29"/>
      <c r="BF55" s="29"/>
      <c r="BG55" s="21"/>
      <c r="BH55" s="16" t="s">
        <v>27</v>
      </c>
      <c r="BI55" s="14">
        <f t="shared" si="89"/>
        <v>45900</v>
      </c>
    </row>
    <row r="56" spans="1:61" s="2" customFormat="1" ht="25.5">
      <c r="A56" s="15">
        <v>49</v>
      </c>
      <c r="B56" s="33" t="s">
        <v>80</v>
      </c>
      <c r="C56" s="11" t="s">
        <v>0</v>
      </c>
      <c r="D56" s="11">
        <v>15</v>
      </c>
      <c r="E56" s="29">
        <v>63000</v>
      </c>
      <c r="F56" s="29"/>
      <c r="G56" s="29"/>
      <c r="H56" s="21"/>
      <c r="I56" s="29"/>
      <c r="J56" s="29"/>
      <c r="K56" s="21"/>
      <c r="L56" s="29"/>
      <c r="M56" s="29"/>
      <c r="N56" s="21"/>
      <c r="O56" s="34">
        <f t="shared" si="90"/>
        <v>35250</v>
      </c>
      <c r="P56" s="34">
        <f t="shared" si="91"/>
        <v>7050</v>
      </c>
      <c r="Q56" s="43">
        <v>42300</v>
      </c>
      <c r="R56" s="29"/>
      <c r="S56" s="29"/>
      <c r="T56" s="21"/>
      <c r="U56" s="29"/>
      <c r="V56" s="29"/>
      <c r="W56" s="21"/>
      <c r="X56" s="31"/>
      <c r="Y56" s="31"/>
      <c r="Z56" s="21"/>
      <c r="AA56" s="29">
        <f t="shared" si="80"/>
        <v>50000</v>
      </c>
      <c r="AB56" s="29">
        <f t="shared" si="81"/>
        <v>10000</v>
      </c>
      <c r="AC56" s="21">
        <v>60000</v>
      </c>
      <c r="AD56" s="29"/>
      <c r="AE56" s="29"/>
      <c r="AF56" s="21"/>
      <c r="AG56" s="30"/>
      <c r="AH56" s="30"/>
      <c r="AI56" s="18"/>
      <c r="AJ56" s="30"/>
      <c r="AK56" s="30"/>
      <c r="AL56" s="21"/>
      <c r="AM56" s="30"/>
      <c r="AN56" s="30"/>
      <c r="AO56" s="21"/>
      <c r="AP56" s="30"/>
      <c r="AQ56" s="30"/>
      <c r="AR56" s="28"/>
      <c r="AS56" s="30"/>
      <c r="AT56" s="30"/>
      <c r="AU56" s="18"/>
      <c r="AV56" s="30"/>
      <c r="AW56" s="30"/>
      <c r="AX56" s="21"/>
      <c r="AY56" s="29">
        <f t="shared" si="87"/>
        <v>57750</v>
      </c>
      <c r="AZ56" s="29">
        <f t="shared" si="88"/>
        <v>11550</v>
      </c>
      <c r="BA56" s="22">
        <v>69300</v>
      </c>
      <c r="BB56" s="29">
        <f t="shared" si="82"/>
        <v>44250</v>
      </c>
      <c r="BC56" s="29">
        <f t="shared" si="83"/>
        <v>8850</v>
      </c>
      <c r="BD56" s="21">
        <v>53100</v>
      </c>
      <c r="BE56" s="29"/>
      <c r="BF56" s="29"/>
      <c r="BG56" s="21"/>
      <c r="BH56" s="16" t="s">
        <v>22</v>
      </c>
      <c r="BI56" s="14">
        <f>E56-Q56</f>
        <v>20700</v>
      </c>
    </row>
    <row r="57" spans="1:61" s="2" customFormat="1" ht="25.5" customHeight="1">
      <c r="A57" s="15">
        <v>50</v>
      </c>
      <c r="B57" s="33" t="s">
        <v>81</v>
      </c>
      <c r="C57" s="11" t="s">
        <v>0</v>
      </c>
      <c r="D57" s="11">
        <v>15</v>
      </c>
      <c r="E57" s="29">
        <v>63000</v>
      </c>
      <c r="F57" s="29"/>
      <c r="G57" s="29"/>
      <c r="H57" s="21"/>
      <c r="I57" s="29"/>
      <c r="J57" s="29"/>
      <c r="K57" s="21"/>
      <c r="L57" s="29"/>
      <c r="M57" s="29"/>
      <c r="N57" s="21"/>
      <c r="O57" s="29">
        <f t="shared" si="90"/>
        <v>35250</v>
      </c>
      <c r="P57" s="29">
        <f t="shared" si="91"/>
        <v>7050</v>
      </c>
      <c r="Q57" s="19">
        <v>42300</v>
      </c>
      <c r="R57" s="29"/>
      <c r="S57" s="29"/>
      <c r="T57" s="21"/>
      <c r="U57" s="29"/>
      <c r="V57" s="29"/>
      <c r="W57" s="21"/>
      <c r="X57" s="31"/>
      <c r="Y57" s="31"/>
      <c r="Z57" s="21"/>
      <c r="AA57" s="29">
        <f t="shared" si="80"/>
        <v>50000</v>
      </c>
      <c r="AB57" s="29">
        <f t="shared" si="81"/>
        <v>10000</v>
      </c>
      <c r="AC57" s="21">
        <v>60000</v>
      </c>
      <c r="AD57" s="29"/>
      <c r="AE57" s="29"/>
      <c r="AF57" s="21"/>
      <c r="AG57" s="30"/>
      <c r="AH57" s="30"/>
      <c r="AI57" s="18"/>
      <c r="AJ57" s="30"/>
      <c r="AK57" s="30"/>
      <c r="AL57" s="21"/>
      <c r="AM57" s="34">
        <f t="shared" ref="AM57:AM58" si="92">AO57/1.2</f>
        <v>18000</v>
      </c>
      <c r="AN57" s="34">
        <f t="shared" ref="AN57:AN58" si="93">AO57-AM57</f>
        <v>3600</v>
      </c>
      <c r="AO57" s="42">
        <v>21600</v>
      </c>
      <c r="AP57" s="30"/>
      <c r="AQ57" s="30"/>
      <c r="AR57" s="28"/>
      <c r="AS57" s="30"/>
      <c r="AT57" s="30"/>
      <c r="AU57" s="18"/>
      <c r="AV57" s="30"/>
      <c r="AW57" s="30"/>
      <c r="AX57" s="21"/>
      <c r="AY57" s="29">
        <f t="shared" si="87"/>
        <v>57750</v>
      </c>
      <c r="AZ57" s="29">
        <f t="shared" si="88"/>
        <v>11550</v>
      </c>
      <c r="BA57" s="22">
        <v>69300</v>
      </c>
      <c r="BB57" s="29">
        <f t="shared" si="82"/>
        <v>44250</v>
      </c>
      <c r="BC57" s="29">
        <f t="shared" si="83"/>
        <v>8850</v>
      </c>
      <c r="BD57" s="21">
        <v>53100</v>
      </c>
      <c r="BE57" s="29"/>
      <c r="BF57" s="29"/>
      <c r="BG57" s="21"/>
      <c r="BH57" s="16" t="s">
        <v>27</v>
      </c>
      <c r="BI57" s="14">
        <f t="shared" ref="BI57:BI58" si="94">E57-AO57</f>
        <v>41400</v>
      </c>
    </row>
    <row r="58" spans="1:61" s="2" customFormat="1" ht="25.5" customHeight="1">
      <c r="A58" s="15">
        <v>51</v>
      </c>
      <c r="B58" s="33" t="s">
        <v>82</v>
      </c>
      <c r="C58" s="11" t="s">
        <v>0</v>
      </c>
      <c r="D58" s="11">
        <v>15</v>
      </c>
      <c r="E58" s="29">
        <v>63000</v>
      </c>
      <c r="F58" s="29"/>
      <c r="G58" s="29"/>
      <c r="H58" s="21"/>
      <c r="I58" s="29"/>
      <c r="J58" s="29"/>
      <c r="K58" s="21"/>
      <c r="L58" s="29"/>
      <c r="M58" s="29"/>
      <c r="N58" s="21"/>
      <c r="O58" s="29">
        <f t="shared" si="90"/>
        <v>35250</v>
      </c>
      <c r="P58" s="29">
        <f t="shared" si="91"/>
        <v>7050</v>
      </c>
      <c r="Q58" s="19">
        <v>42300</v>
      </c>
      <c r="R58" s="29"/>
      <c r="S58" s="29"/>
      <c r="T58" s="21"/>
      <c r="U58" s="29"/>
      <c r="V58" s="29"/>
      <c r="W58" s="21"/>
      <c r="X58" s="31"/>
      <c r="Y58" s="31"/>
      <c r="Z58" s="21"/>
      <c r="AA58" s="29">
        <f t="shared" si="80"/>
        <v>50000</v>
      </c>
      <c r="AB58" s="29">
        <f t="shared" si="81"/>
        <v>10000</v>
      </c>
      <c r="AC58" s="21">
        <v>60000</v>
      </c>
      <c r="AD58" s="29"/>
      <c r="AE58" s="29"/>
      <c r="AF58" s="21"/>
      <c r="AG58" s="30"/>
      <c r="AH58" s="30"/>
      <c r="AI58" s="18"/>
      <c r="AJ58" s="30"/>
      <c r="AK58" s="30"/>
      <c r="AL58" s="21"/>
      <c r="AM58" s="34">
        <f t="shared" si="92"/>
        <v>18000</v>
      </c>
      <c r="AN58" s="34">
        <f t="shared" si="93"/>
        <v>3600</v>
      </c>
      <c r="AO58" s="42">
        <v>21600</v>
      </c>
      <c r="AP58" s="30"/>
      <c r="AQ58" s="30"/>
      <c r="AR58" s="28"/>
      <c r="AS58" s="30"/>
      <c r="AT58" s="30"/>
      <c r="AU58" s="18"/>
      <c r="AV58" s="30"/>
      <c r="AW58" s="30"/>
      <c r="AX58" s="21"/>
      <c r="AY58" s="29">
        <f t="shared" si="87"/>
        <v>57750</v>
      </c>
      <c r="AZ58" s="29">
        <f t="shared" si="88"/>
        <v>11550</v>
      </c>
      <c r="BA58" s="22">
        <v>69300</v>
      </c>
      <c r="BB58" s="29">
        <f t="shared" si="82"/>
        <v>44250</v>
      </c>
      <c r="BC58" s="29">
        <f t="shared" si="83"/>
        <v>8850</v>
      </c>
      <c r="BD58" s="21">
        <v>53100</v>
      </c>
      <c r="BE58" s="29"/>
      <c r="BF58" s="29"/>
      <c r="BG58" s="21"/>
      <c r="BH58" s="16" t="s">
        <v>27</v>
      </c>
      <c r="BI58" s="14">
        <f t="shared" si="94"/>
        <v>41400</v>
      </c>
    </row>
    <row r="59" spans="1:61" s="2" customFormat="1" ht="27" customHeight="1">
      <c r="A59" s="15">
        <v>52</v>
      </c>
      <c r="B59" s="33" t="s">
        <v>83</v>
      </c>
      <c r="C59" s="11" t="s">
        <v>0</v>
      </c>
      <c r="D59" s="11">
        <v>50</v>
      </c>
      <c r="E59" s="29">
        <v>600000</v>
      </c>
      <c r="F59" s="29"/>
      <c r="G59" s="29"/>
      <c r="H59" s="38"/>
      <c r="I59" s="29"/>
      <c r="J59" s="29"/>
      <c r="K59" s="38"/>
      <c r="L59" s="29"/>
      <c r="M59" s="29"/>
      <c r="N59" s="38"/>
      <c r="O59" s="29"/>
      <c r="P59" s="29"/>
      <c r="Q59" s="37"/>
      <c r="R59" s="29"/>
      <c r="S59" s="29"/>
      <c r="T59" s="38"/>
      <c r="U59" s="29"/>
      <c r="V59" s="29"/>
      <c r="W59" s="38"/>
      <c r="X59" s="29"/>
      <c r="Y59" s="29"/>
      <c r="Z59" s="38"/>
      <c r="AA59" s="29"/>
      <c r="AB59" s="29"/>
      <c r="AC59" s="38"/>
      <c r="AD59" s="29"/>
      <c r="AE59" s="29"/>
      <c r="AF59" s="38"/>
      <c r="AG59" s="30"/>
      <c r="AH59" s="30"/>
      <c r="AI59" s="37"/>
      <c r="AJ59" s="30"/>
      <c r="AK59" s="30"/>
      <c r="AL59" s="38"/>
      <c r="AM59" s="30"/>
      <c r="AN59" s="30"/>
      <c r="AO59" s="38"/>
      <c r="AP59" s="30"/>
      <c r="AQ59" s="30"/>
      <c r="AR59" s="39"/>
      <c r="AS59" s="30"/>
      <c r="AT59" s="30"/>
      <c r="AU59" s="37"/>
      <c r="AV59" s="30"/>
      <c r="AW59" s="30"/>
      <c r="AX59" s="38"/>
      <c r="AY59" s="29">
        <f t="shared" si="87"/>
        <v>586750</v>
      </c>
      <c r="AZ59" s="29">
        <f t="shared" si="88"/>
        <v>117350</v>
      </c>
      <c r="BA59" s="38">
        <v>704100</v>
      </c>
      <c r="BB59" s="29"/>
      <c r="BC59" s="29"/>
      <c r="BD59" s="38"/>
      <c r="BE59" s="29"/>
      <c r="BF59" s="29"/>
      <c r="BG59" s="38"/>
      <c r="BH59" s="16" t="s">
        <v>90</v>
      </c>
      <c r="BI59" s="14">
        <f>E59-BA59</f>
        <v>-104100</v>
      </c>
    </row>
    <row r="60" spans="1:61" s="2" customFormat="1" ht="27">
      <c r="A60" s="15">
        <v>53</v>
      </c>
      <c r="B60" s="33" t="s">
        <v>84</v>
      </c>
      <c r="C60" s="11" t="s">
        <v>0</v>
      </c>
      <c r="D60" s="11">
        <v>100</v>
      </c>
      <c r="E60" s="29">
        <v>1545000</v>
      </c>
      <c r="F60" s="29"/>
      <c r="G60" s="29"/>
      <c r="H60" s="38"/>
      <c r="I60" s="29"/>
      <c r="J60" s="29"/>
      <c r="K60" s="37"/>
      <c r="L60" s="29"/>
      <c r="M60" s="29"/>
      <c r="N60" s="37"/>
      <c r="O60" s="29"/>
      <c r="P60" s="29"/>
      <c r="Q60" s="37"/>
      <c r="R60" s="29">
        <f t="shared" ref="R60" si="95">T60/1.2</f>
        <v>2920000</v>
      </c>
      <c r="S60" s="29">
        <f t="shared" ref="S60" si="96">T60-R60</f>
        <v>584000</v>
      </c>
      <c r="T60" s="32">
        <v>3504000</v>
      </c>
      <c r="U60" s="29"/>
      <c r="V60" s="29"/>
      <c r="W60" s="38"/>
      <c r="X60" s="29"/>
      <c r="Y60" s="29"/>
      <c r="Z60" s="38"/>
      <c r="AA60" s="29"/>
      <c r="AB60" s="29"/>
      <c r="AC60" s="37"/>
      <c r="AD60" s="29"/>
      <c r="AE60" s="29"/>
      <c r="AF60" s="37"/>
      <c r="AG60" s="30"/>
      <c r="AH60" s="30"/>
      <c r="AI60" s="37"/>
      <c r="AJ60" s="30"/>
      <c r="AK60" s="30"/>
      <c r="AL60" s="37"/>
      <c r="AM60" s="30"/>
      <c r="AN60" s="30"/>
      <c r="AO60" s="38"/>
      <c r="AP60" s="30"/>
      <c r="AQ60" s="30"/>
      <c r="AR60" s="39"/>
      <c r="AS60" s="30"/>
      <c r="AT60" s="30"/>
      <c r="AU60" s="37"/>
      <c r="AV60" s="30"/>
      <c r="AW60" s="30"/>
      <c r="AX60" s="37"/>
      <c r="AY60" s="30"/>
      <c r="AZ60" s="30"/>
      <c r="BA60" s="38"/>
      <c r="BB60" s="29"/>
      <c r="BC60" s="29"/>
      <c r="BD60" s="32"/>
      <c r="BE60" s="29"/>
      <c r="BF60" s="29"/>
      <c r="BG60" s="38"/>
      <c r="BH60" s="16" t="s">
        <v>90</v>
      </c>
      <c r="BI60" s="14">
        <f>E60-T60</f>
        <v>-1959000</v>
      </c>
    </row>
    <row r="61" spans="1:61" s="2" customFormat="1" ht="27">
      <c r="A61" s="15">
        <v>54</v>
      </c>
      <c r="B61" s="33" t="s">
        <v>85</v>
      </c>
      <c r="C61" s="11" t="s">
        <v>0</v>
      </c>
      <c r="D61" s="11">
        <v>21</v>
      </c>
      <c r="E61" s="29">
        <v>1512000</v>
      </c>
      <c r="F61" s="29"/>
      <c r="G61" s="29"/>
      <c r="H61" s="38"/>
      <c r="I61" s="29"/>
      <c r="J61" s="29"/>
      <c r="K61" s="37"/>
      <c r="L61" s="29"/>
      <c r="M61" s="29"/>
      <c r="N61" s="37"/>
      <c r="O61" s="29"/>
      <c r="P61" s="29"/>
      <c r="Q61" s="37"/>
      <c r="R61" s="29"/>
      <c r="S61" s="29"/>
      <c r="T61" s="37"/>
      <c r="U61" s="29"/>
      <c r="V61" s="29"/>
      <c r="W61" s="38"/>
      <c r="X61" s="29">
        <f t="shared" ref="X61:X64" si="97">Z61/1.2</f>
        <v>1575000</v>
      </c>
      <c r="Y61" s="29">
        <f t="shared" ref="Y61:Y64" si="98">Z61-X61</f>
        <v>315000</v>
      </c>
      <c r="Z61" s="38">
        <v>1890000</v>
      </c>
      <c r="AA61" s="29"/>
      <c r="AB61" s="29"/>
      <c r="AC61" s="37"/>
      <c r="AD61" s="29"/>
      <c r="AE61" s="29"/>
      <c r="AF61" s="37"/>
      <c r="AG61" s="30"/>
      <c r="AH61" s="30"/>
      <c r="AI61" s="37"/>
      <c r="AJ61" s="30"/>
      <c r="AK61" s="30"/>
      <c r="AL61" s="37"/>
      <c r="AM61" s="30"/>
      <c r="AN61" s="30"/>
      <c r="AO61" s="38"/>
      <c r="AP61" s="30"/>
      <c r="AQ61" s="30"/>
      <c r="AR61" s="39"/>
      <c r="AS61" s="30"/>
      <c r="AT61" s="30"/>
      <c r="AU61" s="37"/>
      <c r="AV61" s="30"/>
      <c r="AW61" s="30"/>
      <c r="AX61" s="37"/>
      <c r="AY61" s="30"/>
      <c r="AZ61" s="30"/>
      <c r="BA61" s="38"/>
      <c r="BB61" s="29"/>
      <c r="BC61" s="29"/>
      <c r="BD61" s="37"/>
      <c r="BE61" s="29"/>
      <c r="BF61" s="29"/>
      <c r="BG61" s="38"/>
      <c r="BH61" s="16" t="s">
        <v>90</v>
      </c>
      <c r="BI61" s="14">
        <f>E61-Z61</f>
        <v>-378000</v>
      </c>
    </row>
    <row r="62" spans="1:61" s="2" customFormat="1" ht="27">
      <c r="A62" s="15">
        <v>55</v>
      </c>
      <c r="B62" s="33" t="s">
        <v>86</v>
      </c>
      <c r="C62" s="11" t="s">
        <v>0</v>
      </c>
      <c r="D62" s="11">
        <v>20</v>
      </c>
      <c r="E62" s="29">
        <v>1170000</v>
      </c>
      <c r="F62" s="29"/>
      <c r="G62" s="29"/>
      <c r="H62" s="38"/>
      <c r="I62" s="29"/>
      <c r="J62" s="29"/>
      <c r="K62" s="37"/>
      <c r="L62" s="29"/>
      <c r="M62" s="29"/>
      <c r="N62" s="37"/>
      <c r="O62" s="29">
        <f t="shared" ref="O62:O64" si="99">Q62/1.2</f>
        <v>1987000</v>
      </c>
      <c r="P62" s="29">
        <f t="shared" ref="P62:P64" si="100">Q62-O62</f>
        <v>397400</v>
      </c>
      <c r="Q62" s="32">
        <v>2384400</v>
      </c>
      <c r="R62" s="29"/>
      <c r="S62" s="29"/>
      <c r="T62" s="37"/>
      <c r="U62" s="29">
        <f t="shared" ref="U62:U64" si="101">W62/1.2</f>
        <v>4200000</v>
      </c>
      <c r="V62" s="29">
        <f t="shared" ref="V62:V64" si="102">W62-U62</f>
        <v>840000</v>
      </c>
      <c r="W62" s="41">
        <v>5040000</v>
      </c>
      <c r="X62" s="29">
        <f t="shared" si="97"/>
        <v>3500000</v>
      </c>
      <c r="Y62" s="29">
        <f t="shared" si="98"/>
        <v>700000</v>
      </c>
      <c r="Z62" s="38">
        <v>4200000</v>
      </c>
      <c r="AA62" s="29"/>
      <c r="AB62" s="29"/>
      <c r="AC62" s="37"/>
      <c r="AD62" s="29"/>
      <c r="AE62" s="29"/>
      <c r="AF62" s="37"/>
      <c r="AG62" s="30"/>
      <c r="AH62" s="30"/>
      <c r="AI62" s="37"/>
      <c r="AJ62" s="30"/>
      <c r="AK62" s="30"/>
      <c r="AL62" s="37"/>
      <c r="AM62" s="30"/>
      <c r="AN62" s="30"/>
      <c r="AO62" s="38"/>
      <c r="AP62" s="30"/>
      <c r="AQ62" s="30"/>
      <c r="AR62" s="39"/>
      <c r="AS62" s="30"/>
      <c r="AT62" s="30"/>
      <c r="AU62" s="37"/>
      <c r="AV62" s="30"/>
      <c r="AW62" s="30"/>
      <c r="AX62" s="37"/>
      <c r="AY62" s="29">
        <f t="shared" ref="AY62:AY64" si="103">BA62/1.2</f>
        <v>2892500</v>
      </c>
      <c r="AZ62" s="29">
        <f t="shared" ref="AZ62:AZ64" si="104">BA62-AY62</f>
        <v>578500</v>
      </c>
      <c r="BA62" s="38">
        <v>3471000</v>
      </c>
      <c r="BB62" s="29"/>
      <c r="BC62" s="29"/>
      <c r="BD62" s="37"/>
      <c r="BE62" s="29">
        <f t="shared" ref="BE62" si="105">BG62/1.2</f>
        <v>3166666.666666667</v>
      </c>
      <c r="BF62" s="29">
        <f t="shared" ref="BF62:BF64" si="106">BG62-BE62</f>
        <v>633333.33333333302</v>
      </c>
      <c r="BG62" s="37">
        <v>3800000</v>
      </c>
      <c r="BH62" s="16" t="s">
        <v>90</v>
      </c>
      <c r="BI62" s="14">
        <f t="shared" ref="BI62:BI63" si="107">E62-Q62</f>
        <v>-1214400</v>
      </c>
    </row>
    <row r="63" spans="1:61" s="2" customFormat="1" ht="27">
      <c r="A63" s="15">
        <v>56</v>
      </c>
      <c r="B63" s="33" t="s">
        <v>87</v>
      </c>
      <c r="C63" s="11" t="s">
        <v>0</v>
      </c>
      <c r="D63" s="11">
        <v>20</v>
      </c>
      <c r="E63" s="29">
        <v>2800000</v>
      </c>
      <c r="F63" s="29"/>
      <c r="G63" s="29"/>
      <c r="H63" s="38"/>
      <c r="I63" s="29"/>
      <c r="J63" s="29"/>
      <c r="K63" s="37"/>
      <c r="L63" s="29"/>
      <c r="M63" s="29"/>
      <c r="N63" s="37"/>
      <c r="O63" s="29">
        <f t="shared" si="99"/>
        <v>2852000</v>
      </c>
      <c r="P63" s="29">
        <f t="shared" si="100"/>
        <v>570400</v>
      </c>
      <c r="Q63" s="32">
        <v>3422400</v>
      </c>
      <c r="R63" s="29"/>
      <c r="S63" s="29"/>
      <c r="T63" s="37"/>
      <c r="U63" s="29">
        <f t="shared" si="101"/>
        <v>5430000</v>
      </c>
      <c r="V63" s="29">
        <f t="shared" si="102"/>
        <v>1086000</v>
      </c>
      <c r="W63" s="41">
        <v>6516000</v>
      </c>
      <c r="X63" s="29">
        <f t="shared" si="97"/>
        <v>5300000</v>
      </c>
      <c r="Y63" s="29">
        <f t="shared" si="98"/>
        <v>1060000</v>
      </c>
      <c r="Z63" s="38">
        <v>6360000</v>
      </c>
      <c r="AA63" s="29"/>
      <c r="AB63" s="29"/>
      <c r="AC63" s="37"/>
      <c r="AD63" s="29"/>
      <c r="AE63" s="29"/>
      <c r="AF63" s="37"/>
      <c r="AG63" s="30"/>
      <c r="AH63" s="30"/>
      <c r="AI63" s="37"/>
      <c r="AJ63" s="30"/>
      <c r="AK63" s="30"/>
      <c r="AL63" s="37"/>
      <c r="AM63" s="30"/>
      <c r="AN63" s="30"/>
      <c r="AO63" s="38"/>
      <c r="AP63" s="30"/>
      <c r="AQ63" s="30"/>
      <c r="AR63" s="39"/>
      <c r="AS63" s="30"/>
      <c r="AT63" s="30"/>
      <c r="AU63" s="37"/>
      <c r="AV63" s="30"/>
      <c r="AW63" s="30"/>
      <c r="AX63" s="37"/>
      <c r="AY63" s="29">
        <f t="shared" si="103"/>
        <v>3975000</v>
      </c>
      <c r="AZ63" s="29">
        <f t="shared" si="104"/>
        <v>795000</v>
      </c>
      <c r="BA63" s="38">
        <v>4770000</v>
      </c>
      <c r="BB63" s="29"/>
      <c r="BC63" s="29"/>
      <c r="BD63" s="37"/>
      <c r="BE63" s="29">
        <f t="shared" ref="BE63:BE64" si="108">BG63/1.2</f>
        <v>4165375</v>
      </c>
      <c r="BF63" s="29">
        <f t="shared" si="106"/>
        <v>833075</v>
      </c>
      <c r="BG63" s="37">
        <v>4998450</v>
      </c>
      <c r="BH63" s="16" t="s">
        <v>90</v>
      </c>
      <c r="BI63" s="14">
        <f t="shared" si="107"/>
        <v>-622400</v>
      </c>
    </row>
    <row r="64" spans="1:61" s="2" customFormat="1" ht="27">
      <c r="A64" s="15">
        <v>57</v>
      </c>
      <c r="B64" s="33" t="s">
        <v>88</v>
      </c>
      <c r="C64" s="11" t="s">
        <v>0</v>
      </c>
      <c r="D64" s="11">
        <v>10</v>
      </c>
      <c r="E64" s="29">
        <v>1755000</v>
      </c>
      <c r="F64" s="29"/>
      <c r="G64" s="29"/>
      <c r="H64" s="21"/>
      <c r="I64" s="29"/>
      <c r="J64" s="29"/>
      <c r="K64" s="18"/>
      <c r="L64" s="34">
        <f>N64/1</f>
        <v>1750000</v>
      </c>
      <c r="M64" s="34">
        <f>N64-L64</f>
        <v>0</v>
      </c>
      <c r="N64" s="36">
        <v>1750000</v>
      </c>
      <c r="O64" s="29">
        <f t="shared" si="99"/>
        <v>1641700</v>
      </c>
      <c r="P64" s="29">
        <f t="shared" si="100"/>
        <v>328340</v>
      </c>
      <c r="Q64" s="19">
        <v>1970040</v>
      </c>
      <c r="R64" s="29"/>
      <c r="S64" s="29"/>
      <c r="T64" s="18"/>
      <c r="U64" s="29">
        <f t="shared" si="101"/>
        <v>4150000</v>
      </c>
      <c r="V64" s="29">
        <f t="shared" si="102"/>
        <v>830000</v>
      </c>
      <c r="W64" s="24">
        <v>4980000</v>
      </c>
      <c r="X64" s="29">
        <f t="shared" si="97"/>
        <v>2650000</v>
      </c>
      <c r="Y64" s="29">
        <f t="shared" si="98"/>
        <v>530000</v>
      </c>
      <c r="Z64" s="23">
        <v>3180000</v>
      </c>
      <c r="AA64" s="29"/>
      <c r="AB64" s="29"/>
      <c r="AC64" s="18"/>
      <c r="AD64" s="29"/>
      <c r="AE64" s="29"/>
      <c r="AF64" s="18"/>
      <c r="AG64" s="30"/>
      <c r="AH64" s="30"/>
      <c r="AI64" s="18"/>
      <c r="AJ64" s="30"/>
      <c r="AK64" s="30"/>
      <c r="AL64" s="18"/>
      <c r="AM64" s="30"/>
      <c r="AN64" s="30"/>
      <c r="AO64" s="21"/>
      <c r="AP64" s="30"/>
      <c r="AQ64" s="30"/>
      <c r="AR64" s="28"/>
      <c r="AS64" s="30"/>
      <c r="AT64" s="30"/>
      <c r="AU64" s="18"/>
      <c r="AV64" s="30"/>
      <c r="AW64" s="30"/>
      <c r="AX64" s="18"/>
      <c r="AY64" s="29">
        <f t="shared" si="103"/>
        <v>2474750</v>
      </c>
      <c r="AZ64" s="29">
        <f t="shared" si="104"/>
        <v>494950</v>
      </c>
      <c r="BA64" s="22">
        <v>2969700</v>
      </c>
      <c r="BB64" s="29"/>
      <c r="BC64" s="29"/>
      <c r="BD64" s="18"/>
      <c r="BE64" s="29">
        <f t="shared" si="108"/>
        <v>2833333.3333333335</v>
      </c>
      <c r="BF64" s="29">
        <f t="shared" si="106"/>
        <v>566666.66666666651</v>
      </c>
      <c r="BG64" s="25">
        <v>3400000</v>
      </c>
      <c r="BH64" s="16" t="s">
        <v>21</v>
      </c>
      <c r="BI64" s="14">
        <f>E64-N64</f>
        <v>5000</v>
      </c>
    </row>
    <row r="65" spans="1:61" ht="34.5" customHeight="1">
      <c r="A65" s="47" t="s">
        <v>91</v>
      </c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5"/>
    </row>
  </sheetData>
  <autoFilter ref="A7:BI65">
    <filterColumn colId="32"/>
    <filterColumn colId="33"/>
    <filterColumn colId="34"/>
    <filterColumn colId="35"/>
    <filterColumn colId="36"/>
    <filterColumn colId="37"/>
    <filterColumn colId="38"/>
    <filterColumn colId="39"/>
    <filterColumn colId="40"/>
    <filterColumn colId="41"/>
    <filterColumn colId="42"/>
    <filterColumn colId="43"/>
    <filterColumn colId="44"/>
    <filterColumn colId="45"/>
    <filterColumn colId="46"/>
    <filterColumn colId="47"/>
    <filterColumn colId="48"/>
    <filterColumn colId="49"/>
    <filterColumn colId="50"/>
    <filterColumn colId="51"/>
    <filterColumn colId="52"/>
  </autoFilter>
  <mergeCells count="27">
    <mergeCell ref="A3:BH3"/>
    <mergeCell ref="A5:A6"/>
    <mergeCell ref="B5:B6"/>
    <mergeCell ref="D5:D6"/>
    <mergeCell ref="C5:C6"/>
    <mergeCell ref="I5:K5"/>
    <mergeCell ref="L5:N5"/>
    <mergeCell ref="X5:Z5"/>
    <mergeCell ref="U5:W5"/>
    <mergeCell ref="O5:Q5"/>
    <mergeCell ref="R5:T5"/>
    <mergeCell ref="A65:BH65"/>
    <mergeCell ref="Y2:BH2"/>
    <mergeCell ref="AA5:AC5"/>
    <mergeCell ref="AD5:AF5"/>
    <mergeCell ref="BB5:BD5"/>
    <mergeCell ref="BE5:BG5"/>
    <mergeCell ref="AY5:BA5"/>
    <mergeCell ref="AV5:AX5"/>
    <mergeCell ref="AS5:AU5"/>
    <mergeCell ref="AP5:AR5"/>
    <mergeCell ref="AM5:AO5"/>
    <mergeCell ref="AJ5:AL5"/>
    <mergeCell ref="AG5:AI5"/>
    <mergeCell ref="E5:E6"/>
    <mergeCell ref="F5:H5"/>
    <mergeCell ref="BH5:BH6"/>
  </mergeCells>
  <printOptions horizontalCentered="1"/>
  <pageMargins left="0" right="0" top="0" bottom="0" header="0" footer="0"/>
  <pageSetup paperSize="9" scale="53" orientation="landscape" r:id="rId1"/>
  <rowBreaks count="1" manualBreakCount="1">
    <brk id="38" max="59" man="1"/>
  </rowBreaks>
  <colBreaks count="1" manualBreakCount="1">
    <brk id="60" max="1048575" man="1"/>
  </colBreaks>
  <ignoredErrors>
    <ignoredError sqref="BI16:BI18 BI20:BI24 BI26 BI28:BI34 BI37:BI40 BI42:BI52 BI54:BI5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B57"/>
  <sheetViews>
    <sheetView topLeftCell="A41" workbookViewId="0">
      <selection activeCell="B1" sqref="B1:B57"/>
    </sheetView>
  </sheetViews>
  <sheetFormatPr defaultRowHeight="15"/>
  <cols>
    <col min="2" max="2" width="119.85546875" customWidth="1"/>
  </cols>
  <sheetData>
    <row r="1" spans="1:2" ht="40.5">
      <c r="A1" s="63">
        <v>1</v>
      </c>
      <c r="B1" s="62" t="s">
        <v>120</v>
      </c>
    </row>
    <row r="2" spans="1:2">
      <c r="A2" s="63">
        <v>2</v>
      </c>
      <c r="B2" s="62" t="s">
        <v>126</v>
      </c>
    </row>
    <row r="3" spans="1:2" ht="40.5">
      <c r="A3" s="63">
        <v>3</v>
      </c>
      <c r="B3" s="62" t="s">
        <v>121</v>
      </c>
    </row>
    <row r="4" spans="1:2" ht="27">
      <c r="A4" s="63">
        <v>4</v>
      </c>
      <c r="B4" s="62" t="s">
        <v>104</v>
      </c>
    </row>
    <row r="5" spans="1:2" ht="27">
      <c r="A5" s="63">
        <v>5</v>
      </c>
      <c r="B5" s="62" t="s">
        <v>105</v>
      </c>
    </row>
    <row r="6" spans="1:2" ht="27">
      <c r="A6" s="63">
        <v>6</v>
      </c>
      <c r="B6" s="62" t="s">
        <v>106</v>
      </c>
    </row>
    <row r="7" spans="1:2" ht="27">
      <c r="A7" s="63">
        <v>7</v>
      </c>
      <c r="B7" s="62" t="s">
        <v>107</v>
      </c>
    </row>
    <row r="8" spans="1:2" ht="27">
      <c r="A8" s="63">
        <v>8</v>
      </c>
      <c r="B8" s="62" t="s">
        <v>108</v>
      </c>
    </row>
    <row r="9" spans="1:2" ht="40.5">
      <c r="A9" s="63">
        <v>9</v>
      </c>
      <c r="B9" s="62" t="s">
        <v>117</v>
      </c>
    </row>
    <row r="10" spans="1:2">
      <c r="A10" s="63">
        <v>10</v>
      </c>
      <c r="B10" s="62" t="s">
        <v>126</v>
      </c>
    </row>
    <row r="11" spans="1:2">
      <c r="A11" s="63">
        <v>11</v>
      </c>
      <c r="B11" s="62" t="s">
        <v>126</v>
      </c>
    </row>
    <row r="12" spans="1:2" ht="40.5">
      <c r="A12" s="63">
        <v>12</v>
      </c>
      <c r="B12" s="62" t="s">
        <v>122</v>
      </c>
    </row>
    <row r="13" spans="1:2" ht="28.5">
      <c r="A13" s="63">
        <v>13</v>
      </c>
      <c r="B13" s="62" t="s">
        <v>118</v>
      </c>
    </row>
    <row r="14" spans="1:2" ht="28.5">
      <c r="A14" s="63">
        <v>14</v>
      </c>
      <c r="B14" s="62" t="s">
        <v>127</v>
      </c>
    </row>
    <row r="15" spans="1:2" ht="27">
      <c r="A15" s="63">
        <v>15</v>
      </c>
      <c r="B15" s="62" t="s">
        <v>93</v>
      </c>
    </row>
    <row r="16" spans="1:2" ht="27">
      <c r="A16" s="63">
        <v>16</v>
      </c>
      <c r="B16" s="62" t="s">
        <v>119</v>
      </c>
    </row>
    <row r="17" spans="1:2" ht="28.5">
      <c r="A17" s="63">
        <v>17</v>
      </c>
      <c r="B17" s="62" t="s">
        <v>116</v>
      </c>
    </row>
    <row r="18" spans="1:2">
      <c r="A18" s="63">
        <v>18</v>
      </c>
      <c r="B18" s="62" t="s">
        <v>126</v>
      </c>
    </row>
    <row r="19" spans="1:2">
      <c r="A19" s="63">
        <v>19</v>
      </c>
      <c r="B19" s="62" t="s">
        <v>126</v>
      </c>
    </row>
    <row r="20" spans="1:2" ht="28.5">
      <c r="A20" s="63">
        <v>20</v>
      </c>
      <c r="B20" s="62" t="s">
        <v>128</v>
      </c>
    </row>
    <row r="21" spans="1:2" ht="27">
      <c r="A21" s="63">
        <v>21</v>
      </c>
      <c r="B21" s="62" t="s">
        <v>95</v>
      </c>
    </row>
    <row r="22" spans="1:2" ht="27">
      <c r="A22" s="63">
        <v>22</v>
      </c>
      <c r="B22" s="62" t="s">
        <v>96</v>
      </c>
    </row>
    <row r="23" spans="1:2" ht="27">
      <c r="A23" s="63">
        <v>23</v>
      </c>
      <c r="B23" s="62" t="s">
        <v>97</v>
      </c>
    </row>
    <row r="24" spans="1:2" ht="40.5">
      <c r="A24" s="63">
        <v>24</v>
      </c>
      <c r="B24" s="62" t="s">
        <v>98</v>
      </c>
    </row>
    <row r="25" spans="1:2" ht="40.5">
      <c r="A25" s="63">
        <v>25</v>
      </c>
      <c r="B25" s="62" t="s">
        <v>99</v>
      </c>
    </row>
    <row r="26" spans="1:2">
      <c r="A26" s="63">
        <v>26</v>
      </c>
      <c r="B26" s="62" t="s">
        <v>126</v>
      </c>
    </row>
    <row r="27" spans="1:2">
      <c r="A27" s="63">
        <v>27</v>
      </c>
      <c r="B27" s="62" t="s">
        <v>126</v>
      </c>
    </row>
    <row r="28" spans="1:2" ht="40.5">
      <c r="A28" s="63">
        <v>28</v>
      </c>
      <c r="B28" s="62" t="s">
        <v>123</v>
      </c>
    </row>
    <row r="29" spans="1:2" ht="40.5">
      <c r="A29" s="63">
        <v>29</v>
      </c>
      <c r="B29" s="62" t="s">
        <v>124</v>
      </c>
    </row>
    <row r="30" spans="1:2" ht="27">
      <c r="A30" s="63">
        <v>30</v>
      </c>
      <c r="B30" s="62" t="s">
        <v>100</v>
      </c>
    </row>
    <row r="31" spans="1:2" ht="40.5">
      <c r="A31" s="63">
        <v>31</v>
      </c>
      <c r="B31" s="62" t="s">
        <v>101</v>
      </c>
    </row>
    <row r="32" spans="1:2">
      <c r="A32" s="63">
        <v>32</v>
      </c>
      <c r="B32" s="62" t="s">
        <v>126</v>
      </c>
    </row>
    <row r="33" spans="1:2" ht="40.5">
      <c r="A33" s="63">
        <v>33</v>
      </c>
      <c r="B33" s="62" t="s">
        <v>109</v>
      </c>
    </row>
    <row r="34" spans="1:2">
      <c r="A34" s="63">
        <v>34</v>
      </c>
      <c r="B34" s="62" t="s">
        <v>126</v>
      </c>
    </row>
    <row r="35" spans="1:2" ht="40.5">
      <c r="A35" s="63">
        <v>35</v>
      </c>
      <c r="B35" s="62" t="s">
        <v>111</v>
      </c>
    </row>
    <row r="36" spans="1:2" ht="27">
      <c r="A36" s="63">
        <v>36</v>
      </c>
      <c r="B36" s="62" t="s">
        <v>112</v>
      </c>
    </row>
    <row r="37" spans="1:2" ht="27">
      <c r="A37" s="63">
        <v>37</v>
      </c>
      <c r="B37" s="62" t="s">
        <v>113</v>
      </c>
    </row>
    <row r="38" spans="1:2">
      <c r="A38" s="63">
        <v>38</v>
      </c>
      <c r="B38" s="62" t="s">
        <v>126</v>
      </c>
    </row>
    <row r="39" spans="1:2" ht="27">
      <c r="A39" s="63">
        <v>39</v>
      </c>
      <c r="B39" s="62" t="s">
        <v>114</v>
      </c>
    </row>
    <row r="40" spans="1:2">
      <c r="A40" s="63">
        <v>40</v>
      </c>
      <c r="B40" s="62" t="s">
        <v>126</v>
      </c>
    </row>
    <row r="41" spans="1:2">
      <c r="A41" s="63">
        <v>41</v>
      </c>
      <c r="B41" s="62" t="s">
        <v>126</v>
      </c>
    </row>
    <row r="42" spans="1:2" ht="40.5">
      <c r="A42" s="63">
        <v>42</v>
      </c>
      <c r="B42" s="62" t="s">
        <v>115</v>
      </c>
    </row>
    <row r="43" spans="1:2" ht="40.5">
      <c r="A43" s="63">
        <v>43</v>
      </c>
      <c r="B43" s="62" t="s">
        <v>110</v>
      </c>
    </row>
    <row r="44" spans="1:2" ht="40.5">
      <c r="A44" s="63">
        <v>44</v>
      </c>
      <c r="B44" s="62" t="s">
        <v>102</v>
      </c>
    </row>
    <row r="45" spans="1:2" ht="40.5">
      <c r="A45" s="63">
        <v>45</v>
      </c>
      <c r="B45" s="62" t="s">
        <v>103</v>
      </c>
    </row>
    <row r="46" spans="1:2" ht="40.5">
      <c r="A46" s="63">
        <v>46</v>
      </c>
      <c r="B46" s="64" t="s">
        <v>125</v>
      </c>
    </row>
    <row r="47" spans="1:2" ht="54">
      <c r="A47" s="63">
        <v>47</v>
      </c>
      <c r="B47" s="64" t="s">
        <v>129</v>
      </c>
    </row>
    <row r="48" spans="1:2" ht="54">
      <c r="A48" s="63">
        <v>48</v>
      </c>
      <c r="B48" s="64" t="s">
        <v>130</v>
      </c>
    </row>
    <row r="49" spans="1:2" ht="54">
      <c r="A49" s="63">
        <v>49</v>
      </c>
      <c r="B49" s="64" t="s">
        <v>94</v>
      </c>
    </row>
    <row r="50" spans="1:2" ht="54">
      <c r="A50" s="63">
        <v>50</v>
      </c>
      <c r="B50" s="64" t="s">
        <v>131</v>
      </c>
    </row>
    <row r="51" spans="1:2" ht="54">
      <c r="A51" s="63">
        <v>51</v>
      </c>
      <c r="B51" s="64" t="s">
        <v>132</v>
      </c>
    </row>
    <row r="52" spans="1:2">
      <c r="A52" s="63">
        <v>52</v>
      </c>
      <c r="B52" s="62" t="s">
        <v>126</v>
      </c>
    </row>
    <row r="53" spans="1:2">
      <c r="A53" s="63">
        <v>53</v>
      </c>
      <c r="B53" s="62" t="s">
        <v>126</v>
      </c>
    </row>
    <row r="54" spans="1:2">
      <c r="A54" s="63">
        <v>54</v>
      </c>
      <c r="B54" s="62" t="s">
        <v>126</v>
      </c>
    </row>
    <row r="55" spans="1:2">
      <c r="A55" s="63">
        <v>55</v>
      </c>
      <c r="B55" s="62" t="s">
        <v>126</v>
      </c>
    </row>
    <row r="56" spans="1:2">
      <c r="A56" s="63">
        <v>56</v>
      </c>
      <c r="B56" s="62" t="s">
        <v>126</v>
      </c>
    </row>
    <row r="57" spans="1:2" ht="28.5">
      <c r="A57" s="63">
        <v>57</v>
      </c>
      <c r="B57" s="62" t="s">
        <v>133</v>
      </c>
    </row>
  </sheetData>
  <sortState ref="A1:B57">
    <sortCondition ref="A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2018-06-06T18:40:18Z</dcterms:modified>
</cp:coreProperties>
</file>